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280" yWindow="-120" windowWidth="29040" windowHeight="16440" firstSheet="1" activeTab="1"/>
  </bookViews>
  <sheets>
    <sheet name="our schedule" sheetId="6" state="hidden" r:id="rId1"/>
    <sheet name="your schedule" sheetId="7" r:id="rId2"/>
  </sheets>
  <externalReferences>
    <externalReference r:id="rId3"/>
  </externalReferences>
  <definedNames>
    <definedName name="countries">[1]Country!$A$1:$B$51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6" l="1"/>
  <c r="E47" i="7" l="1"/>
  <c r="B121" i="7"/>
  <c r="A9" i="7"/>
  <c r="A144" i="7"/>
  <c r="A143" i="7"/>
  <c r="A136" i="7"/>
  <c r="A129" i="7"/>
  <c r="A128" i="7"/>
  <c r="A127" i="7"/>
  <c r="A126" i="7"/>
  <c r="A125" i="7"/>
  <c r="A123" i="7"/>
  <c r="A122" i="7"/>
  <c r="A117" i="7"/>
  <c r="A111" i="7"/>
  <c r="A109" i="7"/>
  <c r="A108" i="7"/>
  <c r="A101" i="7"/>
  <c r="A99" i="7"/>
  <c r="A94" i="7"/>
  <c r="A92" i="7"/>
  <c r="A91" i="7"/>
  <c r="A89" i="7"/>
  <c r="A88" i="7"/>
  <c r="A83" i="7"/>
  <c r="A80" i="7"/>
  <c r="A79" i="7"/>
  <c r="A78" i="7"/>
  <c r="A75" i="7"/>
  <c r="A72" i="7"/>
  <c r="A70" i="7"/>
  <c r="A69" i="7"/>
  <c r="A68" i="7"/>
  <c r="A66" i="7"/>
  <c r="A65" i="7"/>
  <c r="A60" i="7"/>
  <c r="A55" i="7"/>
  <c r="A53" i="7"/>
  <c r="A52" i="7"/>
  <c r="A46" i="7"/>
  <c r="A40" i="7"/>
  <c r="A38" i="7"/>
  <c r="A37" i="7"/>
  <c r="A36" i="7"/>
  <c r="A34" i="7"/>
  <c r="A33" i="7"/>
  <c r="A27" i="7"/>
  <c r="A22" i="7"/>
  <c r="A20" i="7"/>
  <c r="A14" i="7"/>
  <c r="A4" i="7"/>
  <c r="E2" i="7"/>
  <c r="E154" i="7"/>
  <c r="D154" i="7"/>
  <c r="C154" i="7"/>
  <c r="B154" i="7"/>
  <c r="A154" i="7"/>
  <c r="E153" i="7"/>
  <c r="D153" i="7"/>
  <c r="C153" i="7"/>
  <c r="B153" i="7"/>
  <c r="A153" i="7"/>
  <c r="E152" i="7"/>
  <c r="D152" i="7"/>
  <c r="C152" i="7"/>
  <c r="B152" i="7"/>
  <c r="A152" i="7"/>
  <c r="E151" i="7"/>
  <c r="D151" i="7"/>
  <c r="C151" i="7"/>
  <c r="B151" i="7"/>
  <c r="A151" i="7"/>
  <c r="E150" i="7"/>
  <c r="D150" i="7"/>
  <c r="C150" i="7"/>
  <c r="B150" i="7"/>
  <c r="A150" i="7"/>
  <c r="E149" i="7"/>
  <c r="D149" i="7"/>
  <c r="C149" i="7"/>
  <c r="B149" i="7"/>
  <c r="E148" i="7"/>
  <c r="D148" i="7"/>
  <c r="C148" i="7"/>
  <c r="B148" i="7"/>
  <c r="E147" i="7"/>
  <c r="D147" i="7"/>
  <c r="C147" i="7"/>
  <c r="B147" i="7"/>
  <c r="E146" i="7"/>
  <c r="D146" i="7"/>
  <c r="C146" i="7"/>
  <c r="B146" i="7"/>
  <c r="E145" i="7"/>
  <c r="D145" i="7"/>
  <c r="C145" i="7"/>
  <c r="B145" i="7"/>
  <c r="E144" i="7"/>
  <c r="D144" i="7"/>
  <c r="C144" i="7"/>
  <c r="B144" i="7"/>
  <c r="E143" i="7"/>
  <c r="D143" i="7"/>
  <c r="C143" i="7"/>
  <c r="B143" i="7"/>
  <c r="E142" i="7"/>
  <c r="D142" i="7"/>
  <c r="C142" i="7"/>
  <c r="B142" i="7"/>
  <c r="E141" i="7"/>
  <c r="D141" i="7"/>
  <c r="C141" i="7"/>
  <c r="B141" i="7"/>
  <c r="E140" i="7"/>
  <c r="D140" i="7"/>
  <c r="B140" i="7"/>
  <c r="E139" i="7"/>
  <c r="D139" i="7"/>
  <c r="B139" i="7"/>
  <c r="E138" i="7"/>
  <c r="D138" i="7"/>
  <c r="B138" i="7"/>
  <c r="E137" i="7"/>
  <c r="D137" i="7"/>
  <c r="B137" i="7"/>
  <c r="E136" i="7"/>
  <c r="D136" i="7"/>
  <c r="C136" i="7"/>
  <c r="B136" i="7"/>
  <c r="E135" i="7"/>
  <c r="D135" i="7"/>
  <c r="C135" i="7"/>
  <c r="B135" i="7"/>
  <c r="E134" i="7"/>
  <c r="D134" i="7"/>
  <c r="B134" i="7"/>
  <c r="E133" i="7"/>
  <c r="D133" i="7"/>
  <c r="B133" i="7"/>
  <c r="E132" i="7"/>
  <c r="D132" i="7"/>
  <c r="B132" i="7"/>
  <c r="E131" i="7"/>
  <c r="D131" i="7"/>
  <c r="B131" i="7"/>
  <c r="E130" i="7"/>
  <c r="D130" i="7"/>
  <c r="B130" i="7"/>
  <c r="E129" i="7"/>
  <c r="D129" i="7"/>
  <c r="C129" i="7"/>
  <c r="B129" i="7"/>
  <c r="E128" i="7"/>
  <c r="D128" i="7"/>
  <c r="C128" i="7"/>
  <c r="B128" i="7"/>
  <c r="E127" i="7"/>
  <c r="D127" i="7"/>
  <c r="C127" i="7"/>
  <c r="B127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E120" i="7"/>
  <c r="D120" i="7"/>
  <c r="B120" i="7"/>
  <c r="E119" i="7"/>
  <c r="D119" i="7"/>
  <c r="B119" i="7"/>
  <c r="E118" i="7"/>
  <c r="D118" i="7"/>
  <c r="B118" i="7"/>
  <c r="E117" i="7"/>
  <c r="D117" i="7"/>
  <c r="C117" i="7"/>
  <c r="B117" i="7"/>
  <c r="E116" i="7"/>
  <c r="D116" i="7"/>
  <c r="C116" i="7"/>
  <c r="B116" i="7"/>
  <c r="E115" i="7"/>
  <c r="D115" i="7"/>
  <c r="B115" i="7"/>
  <c r="E114" i="7"/>
  <c r="D114" i="7"/>
  <c r="B114" i="7"/>
  <c r="E113" i="7"/>
  <c r="D113" i="7"/>
  <c r="B113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B106" i="7"/>
  <c r="E105" i="7"/>
  <c r="D105" i="7"/>
  <c r="B105" i="7"/>
  <c r="E104" i="7"/>
  <c r="D104" i="7"/>
  <c r="B104" i="7"/>
  <c r="E103" i="7"/>
  <c r="D103" i="7"/>
  <c r="B103" i="7"/>
  <c r="E102" i="7"/>
  <c r="D102" i="7"/>
  <c r="B102" i="7"/>
  <c r="E101" i="7"/>
  <c r="D101" i="7"/>
  <c r="C101" i="7"/>
  <c r="B101" i="7"/>
  <c r="E100" i="7"/>
  <c r="D100" i="7"/>
  <c r="C100" i="7"/>
  <c r="B100" i="7"/>
  <c r="E99" i="7"/>
  <c r="D99" i="7"/>
  <c r="C99" i="7"/>
  <c r="B99" i="7"/>
  <c r="E98" i="7"/>
  <c r="D98" i="7"/>
  <c r="B98" i="7"/>
  <c r="E97" i="7"/>
  <c r="D97" i="7"/>
  <c r="B97" i="7"/>
  <c r="E96" i="7"/>
  <c r="D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90" i="7"/>
  <c r="D90" i="7"/>
  <c r="C90" i="7"/>
  <c r="B90" i="7"/>
  <c r="E89" i="7"/>
  <c r="D89" i="7"/>
  <c r="C89" i="7"/>
  <c r="B89" i="7"/>
  <c r="E88" i="7"/>
  <c r="D88" i="7"/>
  <c r="C88" i="7"/>
  <c r="B88" i="7"/>
  <c r="E87" i="7"/>
  <c r="D87" i="7"/>
  <c r="C87" i="7"/>
  <c r="B87" i="7"/>
  <c r="E86" i="7"/>
  <c r="D86" i="7"/>
  <c r="C86" i="7"/>
  <c r="B86" i="7"/>
  <c r="E85" i="7"/>
  <c r="D85" i="7"/>
  <c r="B85" i="7"/>
  <c r="E84" i="7"/>
  <c r="D84" i="7"/>
  <c r="B84" i="7"/>
  <c r="E83" i="7"/>
  <c r="D83" i="7"/>
  <c r="C83" i="7"/>
  <c r="B83" i="7"/>
  <c r="E82" i="7"/>
  <c r="D82" i="7"/>
  <c r="C82" i="7"/>
  <c r="B82" i="7"/>
  <c r="E81" i="7"/>
  <c r="D81" i="7"/>
  <c r="B81" i="7"/>
  <c r="E80" i="7"/>
  <c r="D80" i="7"/>
  <c r="B80" i="7"/>
  <c r="E79" i="7"/>
  <c r="D79" i="7"/>
  <c r="C79" i="7"/>
  <c r="B79" i="7"/>
  <c r="A1" i="7"/>
  <c r="E1" i="7"/>
  <c r="A2" i="7"/>
  <c r="B4" i="7"/>
  <c r="C4" i="7"/>
  <c r="D4" i="7"/>
  <c r="E4" i="7"/>
  <c r="A5" i="7"/>
  <c r="B5" i="7"/>
  <c r="C5" i="7"/>
  <c r="D5" i="7"/>
  <c r="E5" i="7"/>
  <c r="A6" i="7"/>
  <c r="B6" i="7"/>
  <c r="C6" i="7"/>
  <c r="D6" i="7"/>
  <c r="E6" i="7"/>
  <c r="A7" i="7"/>
  <c r="B7" i="7"/>
  <c r="C7" i="7"/>
  <c r="E7" i="7"/>
  <c r="A8" i="7"/>
  <c r="B8" i="7"/>
  <c r="C8" i="7"/>
  <c r="E8" i="7"/>
  <c r="C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D16" i="7"/>
  <c r="E16" i="7"/>
  <c r="B17" i="7"/>
  <c r="D17" i="7"/>
  <c r="E17" i="7"/>
  <c r="B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D24" i="7"/>
  <c r="E24" i="7"/>
  <c r="B25" i="7"/>
  <c r="D25" i="7"/>
  <c r="E25" i="7"/>
  <c r="B26" i="7"/>
  <c r="C26" i="7"/>
  <c r="D26" i="7"/>
  <c r="E26" i="7"/>
  <c r="B27" i="7"/>
  <c r="C27" i="7"/>
  <c r="D27" i="7"/>
  <c r="E27" i="7"/>
  <c r="B28" i="7"/>
  <c r="D28" i="7"/>
  <c r="E28" i="7"/>
  <c r="B29" i="7"/>
  <c r="D29" i="7"/>
  <c r="E29" i="7"/>
  <c r="B30" i="7"/>
  <c r="D30" i="7"/>
  <c r="E30" i="7"/>
  <c r="B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B38" i="7"/>
  <c r="C38" i="7"/>
  <c r="D38" i="7"/>
  <c r="E38" i="7"/>
  <c r="B39" i="7"/>
  <c r="C39" i="7"/>
  <c r="D39" i="7"/>
  <c r="E39" i="7"/>
  <c r="B40" i="7"/>
  <c r="C40" i="7"/>
  <c r="D40" i="7"/>
  <c r="E40" i="7"/>
  <c r="B41" i="7"/>
  <c r="C41" i="7"/>
  <c r="D41" i="7"/>
  <c r="E41" i="7"/>
  <c r="B42" i="7"/>
  <c r="D42" i="7"/>
  <c r="E42" i="7"/>
  <c r="B43" i="7"/>
  <c r="D43" i="7"/>
  <c r="E43" i="7"/>
  <c r="B44" i="7"/>
  <c r="D44" i="7"/>
  <c r="E44" i="7"/>
  <c r="B45" i="7"/>
  <c r="C45" i="7"/>
  <c r="D45" i="7"/>
  <c r="E45" i="7"/>
  <c r="B46" i="7"/>
  <c r="C46" i="7"/>
  <c r="D46" i="7"/>
  <c r="E46" i="7"/>
  <c r="B47" i="7"/>
  <c r="D47" i="7"/>
  <c r="B48" i="7"/>
  <c r="D48" i="7"/>
  <c r="E48" i="7"/>
  <c r="B49" i="7"/>
  <c r="D49" i="7"/>
  <c r="E49" i="7"/>
  <c r="B50" i="7"/>
  <c r="D50" i="7"/>
  <c r="E50" i="7"/>
  <c r="B51" i="7"/>
  <c r="C51" i="7"/>
  <c r="D51" i="7"/>
  <c r="E51" i="7"/>
  <c r="B52" i="7"/>
  <c r="C52" i="7"/>
  <c r="D52" i="7"/>
  <c r="E52" i="7"/>
  <c r="B53" i="7"/>
  <c r="C53" i="7"/>
  <c r="D53" i="7"/>
  <c r="E53" i="7"/>
  <c r="B54" i="7"/>
  <c r="C54" i="7"/>
  <c r="D54" i="7"/>
  <c r="E54" i="7"/>
  <c r="B55" i="7"/>
  <c r="C55" i="7"/>
  <c r="D55" i="7"/>
  <c r="E55" i="7"/>
  <c r="B56" i="7"/>
  <c r="D56" i="7"/>
  <c r="E56" i="7"/>
  <c r="B57" i="7"/>
  <c r="D57" i="7"/>
  <c r="E57" i="7"/>
  <c r="B58" i="7"/>
  <c r="D58" i="7"/>
  <c r="E58" i="7"/>
  <c r="B59" i="7"/>
  <c r="C59" i="7"/>
  <c r="D59" i="7"/>
  <c r="E59" i="7"/>
  <c r="B60" i="7"/>
  <c r="C60" i="7"/>
  <c r="D60" i="7"/>
  <c r="E60" i="7"/>
  <c r="B61" i="7"/>
  <c r="D61" i="7"/>
  <c r="E61" i="7"/>
  <c r="B62" i="7"/>
  <c r="D62" i="7"/>
  <c r="E62" i="7"/>
  <c r="B63" i="7"/>
  <c r="C63" i="7"/>
  <c r="D63" i="7"/>
  <c r="E63" i="7"/>
  <c r="B64" i="7"/>
  <c r="C64" i="7"/>
  <c r="D64" i="7"/>
  <c r="E64" i="7"/>
  <c r="B65" i="7"/>
  <c r="C65" i="7"/>
  <c r="D65" i="7"/>
  <c r="E65" i="7"/>
  <c r="B66" i="7"/>
  <c r="C66" i="7"/>
  <c r="D66" i="7"/>
  <c r="E66" i="7"/>
  <c r="B67" i="7"/>
  <c r="C67" i="7"/>
  <c r="D67" i="7"/>
  <c r="E67" i="7"/>
  <c r="B68" i="7"/>
  <c r="C68" i="7"/>
  <c r="D68" i="7"/>
  <c r="E68" i="7"/>
  <c r="B69" i="7"/>
  <c r="C69" i="7"/>
  <c r="D69" i="7"/>
  <c r="E69" i="7"/>
  <c r="B70" i="7"/>
  <c r="C70" i="7"/>
  <c r="D70" i="7"/>
  <c r="E70" i="7"/>
  <c r="B71" i="7"/>
  <c r="C71" i="7"/>
  <c r="D71" i="7"/>
  <c r="E71" i="7"/>
  <c r="B72" i="7"/>
  <c r="C72" i="7"/>
  <c r="D72" i="7"/>
  <c r="E72" i="7"/>
  <c r="B73" i="7"/>
  <c r="C73" i="7"/>
  <c r="D73" i="7"/>
  <c r="E73" i="7"/>
  <c r="B74" i="7"/>
  <c r="D74" i="7"/>
  <c r="E74" i="7"/>
  <c r="B75" i="7"/>
  <c r="D75" i="7"/>
  <c r="E75" i="7"/>
  <c r="B76" i="7"/>
  <c r="D76" i="7"/>
  <c r="E76" i="7"/>
  <c r="B77" i="7"/>
  <c r="C77" i="7"/>
  <c r="D77" i="7"/>
  <c r="E77" i="7"/>
  <c r="B78" i="7"/>
  <c r="C78" i="7"/>
  <c r="D78" i="7"/>
  <c r="E78" i="7"/>
  <c r="A129" i="6"/>
  <c r="A130" i="7" s="1"/>
  <c r="A94" i="6"/>
  <c r="A72" i="6"/>
  <c r="A73" i="6" s="1"/>
  <c r="A74" i="6" s="1"/>
  <c r="A75" i="6" s="1"/>
  <c r="A76" i="6" s="1"/>
  <c r="A78" i="6" s="1"/>
  <c r="A79" i="6" s="1"/>
  <c r="A81" i="6" s="1"/>
  <c r="A83" i="6" s="1"/>
  <c r="A84" i="6" s="1"/>
  <c r="A85" i="6" s="1"/>
  <c r="A86" i="7" s="1"/>
  <c r="A40" i="6"/>
  <c r="A41" i="7" s="1"/>
  <c r="A9" i="6"/>
  <c r="A10" i="6" s="1"/>
  <c r="A11" i="7" s="1"/>
  <c r="L160" i="6"/>
  <c r="C15" i="6"/>
  <c r="A76" i="7" l="1"/>
  <c r="A41" i="6"/>
  <c r="A130" i="6"/>
  <c r="A131" i="6" s="1"/>
  <c r="A84" i="7"/>
  <c r="A95" i="7"/>
  <c r="A95" i="6"/>
  <c r="C16" i="6"/>
  <c r="C16" i="7"/>
  <c r="A10" i="7"/>
  <c r="A11" i="6"/>
  <c r="A12" i="7" s="1"/>
  <c r="A73" i="7"/>
  <c r="A77" i="7"/>
  <c r="A81" i="7"/>
  <c r="A85" i="7"/>
  <c r="A74" i="7"/>
  <c r="A82" i="7"/>
  <c r="A86" i="6"/>
  <c r="A131" i="7" l="1"/>
  <c r="A42" i="6"/>
  <c r="A42" i="7"/>
  <c r="A89" i="6"/>
  <c r="A90" i="7" s="1"/>
  <c r="A87" i="7"/>
  <c r="A12" i="6"/>
  <c r="C17" i="6"/>
  <c r="C17" i="7"/>
  <c r="A96" i="6"/>
  <c r="A96" i="7"/>
  <c r="A132" i="6"/>
  <c r="A132" i="7"/>
  <c r="A43" i="6" l="1"/>
  <c r="A43" i="7"/>
  <c r="C23" i="6"/>
  <c r="C18" i="7"/>
  <c r="A97" i="6"/>
  <c r="A97" i="7"/>
  <c r="A14" i="6"/>
  <c r="A13" i="7"/>
  <c r="A133" i="7"/>
  <c r="A133" i="6"/>
  <c r="A44" i="6" l="1"/>
  <c r="A44" i="7"/>
  <c r="A134" i="6"/>
  <c r="A134" i="7"/>
  <c r="A99" i="6"/>
  <c r="A98" i="7"/>
  <c r="A15" i="6"/>
  <c r="A15" i="7"/>
  <c r="C24" i="6"/>
  <c r="C24" i="7"/>
  <c r="A46" i="6" l="1"/>
  <c r="A45" i="7"/>
  <c r="A101" i="6"/>
  <c r="A100" i="7"/>
  <c r="A16" i="7"/>
  <c r="A16" i="6"/>
  <c r="C27" i="6"/>
  <c r="C25" i="7"/>
  <c r="A136" i="6"/>
  <c r="A135" i="7"/>
  <c r="A47" i="6" l="1"/>
  <c r="A47" i="7"/>
  <c r="A17" i="6"/>
  <c r="A17" i="7"/>
  <c r="A137" i="6"/>
  <c r="A137" i="7"/>
  <c r="C28" i="6"/>
  <c r="C28" i="7"/>
  <c r="A102" i="7"/>
  <c r="A102" i="6"/>
  <c r="A48" i="6" l="1"/>
  <c r="A48" i="7"/>
  <c r="C29" i="6"/>
  <c r="C29" i="7"/>
  <c r="A103" i="6"/>
  <c r="A103" i="7"/>
  <c r="A138" i="6"/>
  <c r="A138" i="7"/>
  <c r="A18" i="6"/>
  <c r="A18" i="7"/>
  <c r="A49" i="6" l="1"/>
  <c r="A49" i="7"/>
  <c r="A139" i="6"/>
  <c r="A139" i="7"/>
  <c r="A20" i="6"/>
  <c r="A19" i="7"/>
  <c r="A104" i="6"/>
  <c r="A104" i="7"/>
  <c r="C30" i="6"/>
  <c r="C30" i="7"/>
  <c r="A50" i="7" l="1"/>
  <c r="A50" i="6"/>
  <c r="A140" i="7"/>
  <c r="A140" i="6"/>
  <c r="A105" i="6"/>
  <c r="A105" i="7"/>
  <c r="C41" i="6"/>
  <c r="C31" i="7"/>
  <c r="A22" i="6"/>
  <c r="A21" i="7"/>
  <c r="A53" i="6" l="1"/>
  <c r="A51" i="7"/>
  <c r="A106" i="6"/>
  <c r="A106" i="7"/>
  <c r="A141" i="6"/>
  <c r="A141" i="7"/>
  <c r="A23" i="6"/>
  <c r="A23" i="7"/>
  <c r="C42" i="6"/>
  <c r="C42" i="7"/>
  <c r="A55" i="6" l="1"/>
  <c r="A54" i="7"/>
  <c r="A144" i="6"/>
  <c r="A142" i="7"/>
  <c r="C43" i="6"/>
  <c r="C43" i="7"/>
  <c r="A24" i="6"/>
  <c r="A24" i="7"/>
  <c r="A109" i="6"/>
  <c r="A107" i="7"/>
  <c r="A56" i="6" l="1"/>
  <c r="A56" i="7"/>
  <c r="A111" i="6"/>
  <c r="A110" i="7"/>
  <c r="C46" i="6"/>
  <c r="C44" i="7"/>
  <c r="A25" i="7"/>
  <c r="A25" i="6"/>
  <c r="A145" i="6"/>
  <c r="A145" i="7"/>
  <c r="A57" i="6" l="1"/>
  <c r="A57" i="7"/>
  <c r="A146" i="6"/>
  <c r="A146" i="7"/>
  <c r="C47" i="6"/>
  <c r="C47" i="7"/>
  <c r="A27" i="6"/>
  <c r="A26" i="7"/>
  <c r="A112" i="6"/>
  <c r="A112" i="7"/>
  <c r="A58" i="6" l="1"/>
  <c r="A58" i="7"/>
  <c r="A113" i="6"/>
  <c r="A113" i="7"/>
  <c r="C48" i="6"/>
  <c r="C48" i="7"/>
  <c r="A28" i="6"/>
  <c r="A28" i="7"/>
  <c r="A147" i="6"/>
  <c r="A147" i="7"/>
  <c r="A60" i="6" l="1"/>
  <c r="A59" i="7"/>
  <c r="A148" i="6"/>
  <c r="A148" i="7"/>
  <c r="C49" i="6"/>
  <c r="C49" i="7"/>
  <c r="A29" i="6"/>
  <c r="A29" i="7"/>
  <c r="A114" i="6"/>
  <c r="A114" i="7"/>
  <c r="A61" i="7" l="1"/>
  <c r="A61" i="6"/>
  <c r="A115" i="6"/>
  <c r="A115" i="7"/>
  <c r="C55" i="6"/>
  <c r="C50" i="7"/>
  <c r="A30" i="6"/>
  <c r="A30" i="7"/>
  <c r="A62" i="6" l="1"/>
  <c r="A62" i="7"/>
  <c r="C56" i="6"/>
  <c r="C56" i="7"/>
  <c r="A31" i="7"/>
  <c r="A31" i="6"/>
  <c r="A117" i="6"/>
  <c r="A116" i="7"/>
  <c r="A63" i="6" l="1"/>
  <c r="A63" i="7"/>
  <c r="A34" i="6"/>
  <c r="A35" i="7" s="1"/>
  <c r="A32" i="7"/>
  <c r="A118" i="6"/>
  <c r="A118" i="7"/>
  <c r="C57" i="6"/>
  <c r="C57" i="7"/>
  <c r="A66" i="6" l="1"/>
  <c r="A67" i="7" s="1"/>
  <c r="A64" i="7"/>
  <c r="A119" i="6"/>
  <c r="A119" i="7"/>
  <c r="C60" i="6"/>
  <c r="C58" i="7"/>
  <c r="C61" i="7" l="1"/>
  <c r="C61" i="6"/>
  <c r="A120" i="6"/>
  <c r="A120" i="7"/>
  <c r="A123" i="6" l="1"/>
  <c r="A124" i="7" s="1"/>
  <c r="A121" i="7"/>
  <c r="C62" i="7"/>
  <c r="C73" i="6"/>
  <c r="C74" i="6" l="1"/>
  <c r="C74" i="7"/>
  <c r="C75" i="6" l="1"/>
  <c r="C75" i="7"/>
  <c r="C79" i="6" l="1"/>
  <c r="C76" i="7"/>
  <c r="C80" i="6" l="1"/>
  <c r="C80" i="7"/>
  <c r="C83" i="6" l="1"/>
  <c r="C81" i="7"/>
  <c r="C84" i="6" l="1"/>
  <c r="C84" i="7"/>
  <c r="C95" i="6" l="1"/>
  <c r="C85" i="7"/>
  <c r="C96" i="6" l="1"/>
  <c r="C96" i="7"/>
  <c r="C97" i="6" l="1"/>
  <c r="C97" i="7"/>
  <c r="C101" i="6" l="1"/>
  <c r="C98" i="7"/>
  <c r="C138" i="6" l="1"/>
  <c r="C102" i="7"/>
  <c r="C102" i="6" l="1"/>
  <c r="C139" i="7"/>
  <c r="C103" i="6" l="1"/>
  <c r="C103" i="7"/>
  <c r="C104" i="6" l="1"/>
  <c r="C104" i="7"/>
  <c r="C105" i="6" l="1"/>
  <c r="C105" i="7"/>
  <c r="C113" i="6" l="1"/>
  <c r="C106" i="7"/>
  <c r="C114" i="6" l="1"/>
  <c r="C114" i="7"/>
  <c r="C112" i="6" l="1"/>
  <c r="C115" i="7"/>
  <c r="C117" i="6" l="1"/>
  <c r="C113" i="7"/>
  <c r="C118" i="6" l="1"/>
  <c r="C118" i="7"/>
  <c r="C119" i="6" l="1"/>
  <c r="C119" i="7"/>
  <c r="C129" i="6" l="1"/>
  <c r="C120" i="7"/>
  <c r="C130" i="7" l="1"/>
  <c r="C130" i="6"/>
  <c r="C131" i="6" l="1"/>
  <c r="C131" i="7"/>
  <c r="C132" i="6" l="1"/>
  <c r="C132" i="7"/>
  <c r="C133" i="7" l="1"/>
  <c r="C133" i="6"/>
  <c r="C136" i="6" l="1"/>
  <c r="C134" i="7"/>
  <c r="C137" i="6" l="1"/>
  <c r="C137" i="7"/>
  <c r="C139" i="6" l="1"/>
  <c r="C140" i="7" s="1"/>
  <c r="C138" i="7"/>
</calcChain>
</file>

<file path=xl/sharedStrings.xml><?xml version="1.0" encoding="utf-8"?>
<sst xmlns="http://schemas.openxmlformats.org/spreadsheetml/2006/main" count="256" uniqueCount="189">
  <si>
    <t>Insert</t>
  </si>
  <si>
    <t>Europe</t>
  </si>
  <si>
    <t>Atlanta</t>
  </si>
  <si>
    <t>Rio</t>
  </si>
  <si>
    <t>Tokyo</t>
  </si>
  <si>
    <t>Los Angeles</t>
  </si>
  <si>
    <t>Sydney</t>
  </si>
  <si>
    <t>Austin</t>
  </si>
  <si>
    <t>Phonix</t>
  </si>
  <si>
    <t>Ottawa</t>
  </si>
  <si>
    <t>Radiocarbon in the Environment, 5-9 July 2021 - Preliminary program</t>
  </si>
  <si>
    <t>Monday  05 July 2021</t>
  </si>
  <si>
    <t>Zoom!</t>
  </si>
  <si>
    <t>9:00 plansza</t>
  </si>
  <si>
    <t>UTC+2:00</t>
  </si>
  <si>
    <t>Opening</t>
  </si>
  <si>
    <t>studio, goście, goście pojedynczo, nie nagrywamy</t>
  </si>
  <si>
    <t>Chair: Andrzej Rakowski</t>
  </si>
  <si>
    <t>Invited lecture</t>
  </si>
  <si>
    <t>Walter Kutschera</t>
  </si>
  <si>
    <t xml:space="preserve">The versatile uses of the 14C bomb peak </t>
  </si>
  <si>
    <t>Invited speaker</t>
  </si>
  <si>
    <t>Hans-Arno Synal</t>
  </si>
  <si>
    <t>Progress in AMS and Opportunities for Applications in Environment Research</t>
  </si>
  <si>
    <t>Coffee Break 20 min</t>
  </si>
  <si>
    <t>film promocyjny</t>
  </si>
  <si>
    <t>Methods</t>
  </si>
  <si>
    <t>Chair: Irka Hajdas</t>
  </si>
  <si>
    <t>Hangtao Shen</t>
  </si>
  <si>
    <t>The 14C-AMS technology and it’s applications for evaluation of the Properties of highly permeable aquifers cause by large volume water injection in oil field</t>
  </si>
  <si>
    <t>Gianluca Quarta</t>
  </si>
  <si>
    <t>The IAEA forensics program: results of the AMS 14C intercomparison exercise on contemporary wines and coffees</t>
  </si>
  <si>
    <t>Konstantin Pustovoytov</t>
  </si>
  <si>
    <t>14C in biogenic carbonate of plant origin: environmental factors and potential for radiocarbon dating</t>
  </si>
  <si>
    <t>Aybaniz Ahadova</t>
  </si>
  <si>
    <t>Comparative Dating of Charcoal, Tooth and Ceramic Samples from the Polutepe Archeological Site in Azerbaijan</t>
  </si>
  <si>
    <t>Lunch</t>
  </si>
  <si>
    <t>Chair: Philippa Ascough</t>
  </si>
  <si>
    <t>Stewart Freeman</t>
  </si>
  <si>
    <t>Progress towards a PIMS-based laboratory radiocarbon &amp; stable-isotope analysis solution</t>
  </si>
  <si>
    <t>Tamas Varga</t>
  </si>
  <si>
    <t>Honey as an indicator of long-term environmental changes: MP-AES analysis coupled with 14C-based age determination of Hungarian acacia samples</t>
  </si>
  <si>
    <t>Fatima Pawełczyk</t>
  </si>
  <si>
    <t>Re-treatment of Cervus elaphus bone material in Gliwice Radiocarbon Laboratory using ultrafiltration</t>
  </si>
  <si>
    <t>Chair: Alexander Cherkinsky</t>
  </si>
  <si>
    <t>Adrian Marciszak</t>
  </si>
  <si>
    <t>Stratigraphy of Biśnik Cave: new data and interpretations</t>
  </si>
  <si>
    <t>Artur Ginter</t>
  </si>
  <si>
    <t>Absolute dating intercomparison one of the biggest necropolis of Lusatian culture at Brzezie in Wielkopolska (Greater Poland)</t>
  </si>
  <si>
    <t>Elya Zazovskaya</t>
  </si>
  <si>
    <t>Radiocarbon age of organic matter in supraglacial systems</t>
  </si>
  <si>
    <t>Linda Scott Cummings</t>
  </si>
  <si>
    <t>Ancient Carbon in Radiocarbon Samples from a Glaciated Landscape in Minnesota</t>
  </si>
  <si>
    <t xml:space="preserve">Poster session </t>
  </si>
  <si>
    <t>Tuesday 06 July 2021</t>
  </si>
  <si>
    <t xml:space="preserve">filmy promocyjne 25 minut + 5 minut Plansza9:00 </t>
  </si>
  <si>
    <t>Atmosphere &amp; Anthropogenic</t>
  </si>
  <si>
    <t>Chair: Pavel Povinec</t>
  </si>
  <si>
    <t>Quan Hua</t>
  </si>
  <si>
    <t>Applications of bomb radiocarbon in environmental and climate studies</t>
  </si>
  <si>
    <t>Jocelyn Turnbull</t>
  </si>
  <si>
    <t>Latitudinal Distribution of Atmospheric ∆14CO2 over the Southern Ocean</t>
  </si>
  <si>
    <t>Matthias Huels</t>
  </si>
  <si>
    <t>Video</t>
  </si>
  <si>
    <t>Wheat seed (Triticum aestivum L.) radiocarbon concentration over the last 75 years</t>
  </si>
  <si>
    <t>Martin Seiler</t>
  </si>
  <si>
    <t>Radiocarbon measurement of precipitated atmospheric samples from 1960-1980</t>
  </si>
  <si>
    <t>Chair: Israel Carmi</t>
  </si>
  <si>
    <t>Giulia Zazzeri</t>
  </si>
  <si>
    <t>Development of a new system for sampling atmospheric methane for radiocarbon analysis</t>
  </si>
  <si>
    <t>Martin Rauber</t>
  </si>
  <si>
    <t>Optimised Aerosol Fraction Separation in Arctic Aerosol for Radiocarbon Measurement</t>
  </si>
  <si>
    <t>Mihaly Molnar</t>
  </si>
  <si>
    <t>Did atmospheric fossil carbon ratio decrease in the Carpatian basin due to the Covid-19?</t>
  </si>
  <si>
    <t>Pons-Branchu Edwige</t>
  </si>
  <si>
    <t>Radiocarbon on urban secondary carbonate deposits : site effect and implication for chronology of historical pollution reconstruction. Case study of Paris and Versailles Palace’s fountains</t>
  </si>
  <si>
    <t>Chair: Gianluca Quarta</t>
  </si>
  <si>
    <t>Israel Carmi</t>
  </si>
  <si>
    <t>The effect of the Haifa Bay power station on the adjacent dune aquifer</t>
  </si>
  <si>
    <t>Kristina Eriksson Stenström</t>
  </si>
  <si>
    <t>Preoperational levels of radiocarbon in the vicinity of the European Spallation Source (ESS), Lund, Sweden</t>
  </si>
  <si>
    <t>Carley Crann</t>
  </si>
  <si>
    <t>Tracking nuclear and fossil fuel CO2 in southern Ontario (Canada) using radiocarbon on tree-ring and atmospheric samples</t>
  </si>
  <si>
    <t>Chair: A.J.Timothy Jull</t>
  </si>
  <si>
    <t>Alicja Skiba</t>
  </si>
  <si>
    <t>Application of the carbonaceous fraction of particulate matter and natural carbon isotopes for emission source apportionment in Krakow (Poland)</t>
  </si>
  <si>
    <t>Barbara Sensuła</t>
  </si>
  <si>
    <t>Biomonitoring of the industrial area:   air pollutants accumulation in the pine foliage – a case study</t>
  </si>
  <si>
    <t>Guaciara Dos Santos</t>
  </si>
  <si>
    <t>The forest hides treasures: Developing atmospheric post-AD 1950 high-precision 14C records using cellulose material from absolute calendar-dated tree rings across the Neotropical region</t>
  </si>
  <si>
    <t>Wednesday 07 July 2021</t>
  </si>
  <si>
    <t>filmy promocyjne 25 minut + 5 minut Plansza</t>
  </si>
  <si>
    <t>Trees</t>
  </si>
  <si>
    <t>Chair: Susan Trumbore</t>
  </si>
  <si>
    <t>Fusa Miyake</t>
  </si>
  <si>
    <t>Search for past SEP events using tree-ring 14C data</t>
  </si>
  <si>
    <t>Michael Dee</t>
  </si>
  <si>
    <t>Isotopic Evidence in Support of Grand Solar Minimum around 2300 cal BP</t>
  </si>
  <si>
    <t>Helene Løvstrand Svarva</t>
  </si>
  <si>
    <t>Modelling the contribution of carbon sources in sub-annual C14 measurements on tree rings over the 1963 bomb spike</t>
  </si>
  <si>
    <t>Ivan Kontuľ</t>
  </si>
  <si>
    <t>Tree–rings as archives of atmospheric pollution by fossil carbon dioxide: Bratislava case</t>
  </si>
  <si>
    <t>Chair: Fusa Miyake</t>
  </si>
  <si>
    <t>Irka Hajdas</t>
  </si>
  <si>
    <r>
      <t>14</t>
    </r>
    <r>
      <rPr>
        <sz val="12"/>
        <color theme="1"/>
        <rFont val="Calibri"/>
        <family val="2"/>
        <charset val="238"/>
      </rPr>
      <t>C “Bomb peak ”and the onset of the Anthropocene</t>
    </r>
  </si>
  <si>
    <t>Agnieszka Stojanowska</t>
  </si>
  <si>
    <t>Air quality assessment based on aerosols deposited on bio-passive sampler (Abies alba needles)</t>
  </si>
  <si>
    <t>Algirdas Pabedinskas</t>
  </si>
  <si>
    <t>Biosensors in 14C contaminated environment: tree rings research and lake sediments analysis</t>
  </si>
  <si>
    <t>Chair: Christine Hatte</t>
  </si>
  <si>
    <t>Santiago Eduardo Ancapichun Hernandez</t>
  </si>
  <si>
    <t>Radiocarbon bomb-peak signal in tree-rings from the tropical Andes register low latitude atmospheric dynamics in the Southern Hemisphere</t>
  </si>
  <si>
    <t>Irina Panyushkina</t>
  </si>
  <si>
    <t>Temporal incoherence  of SN1054 signal in 14C series from various tree-ring archives</t>
  </si>
  <si>
    <t>A.J.Timothy Jull</t>
  </si>
  <si>
    <t>Evidence for solar-flare, supernovae and other cosmic-ray events in the 14C record in tree rings</t>
  </si>
  <si>
    <t>Concert</t>
  </si>
  <si>
    <t>zakończenie, Andrzej lub Dominika</t>
  </si>
  <si>
    <t>Thursday 08 July 2021</t>
  </si>
  <si>
    <t>Climate</t>
  </si>
  <si>
    <t>Chair: Quan Hua</t>
  </si>
  <si>
    <t>Yusuke Yokoyama</t>
  </si>
  <si>
    <t>Compound specific, flow cytometry-based-pollen, and other radiocarbon environmental researches using a Single Stage Accelerator Mass Spectrometry at the Atmosphere and Ocean Research Institute, The University of Tokyo</t>
  </si>
  <si>
    <t>Hong-Chun Li</t>
  </si>
  <si>
    <t>AMS 14C dating, C/N and delta13C of plant species from peat mires: Something we should know for paleorecord reconstructions</t>
  </si>
  <si>
    <t>Anna Agatova</t>
  </si>
  <si>
    <t>Problems of constructing the Late Pleistocene radiocarbon chronology of natural events in tectonically active mountain terrains (by the example of the Russian Altai)</t>
  </si>
  <si>
    <t>Nadine Budantseva</t>
  </si>
  <si>
    <t>January air palaeotemperature for 28-21 cal. ka BP based on stable isotope composition of AMS radiocarbon dated syngenetic ice wedges at Seyakha site, Yamal Peninsula</t>
  </si>
  <si>
    <t>Chair: Natalia Piotrowska</t>
  </si>
  <si>
    <t>The first radiocarbon dated leopard Panthera pardus (Linnaeus, 1758) from the Pleistocene of Poland</t>
  </si>
  <si>
    <t>Alla Vasil'chuk</t>
  </si>
  <si>
    <t>High-resolution stable isotope records reflect January air paleotemperature of 49-22 ka cal BP in Central Yakutia (applying AMS radiocarbon dated of Ice Wedges of the Batagay Yedoma)</t>
  </si>
  <si>
    <t>Danuta J. Michczyńska</t>
  </si>
  <si>
    <t>Can the probability density distributions of radiocarbon and luminescence dates refine our knowledge of paleoenvironmental changes during MIS 3-2?</t>
  </si>
  <si>
    <t>Piotr Moska</t>
  </si>
  <si>
    <t>Reinterpretation of the Late Glacial classic type localities compared to the new high resolution results from Polish part of European Sand Belt</t>
  </si>
  <si>
    <t>Kita Chaves Damasio Macario</t>
  </si>
  <si>
    <t>Local MRE on the Coast of Brazil: variations over the last millennia</t>
  </si>
  <si>
    <t>Soil and Peat</t>
  </si>
  <si>
    <t>Chair: Piotr Moska</t>
  </si>
  <si>
    <t>Susan Trumbore</t>
  </si>
  <si>
    <t>Constraining soil models with radiocarbon data: system age and transit time</t>
  </si>
  <si>
    <t>Roman Nepop</t>
  </si>
  <si>
    <t>Radiocarbon analysis of buried and surface soils for reconstructing the Neoglacial advances of alpine glaciers, SE Altai, Russia</t>
  </si>
  <si>
    <t>Włodzimierz Margielewski</t>
  </si>
  <si>
    <t>Towards the understanding of the present-day human impact on peatland deposits formed since the Late Glacial: a “retrospective” age - depth model of the Grel raised bog (Polish Inner Carpathians)</t>
  </si>
  <si>
    <t>Botond Buró</t>
  </si>
  <si>
    <t>New radiocarbon data from the paleosols of the Nyírség blown sand area, Hungary</t>
  </si>
  <si>
    <t>Chair: Danuta J. Michczyńska</t>
  </si>
  <si>
    <t>David Zal</t>
  </si>
  <si>
    <t>Carbon dating of agricultural soils and further understanding the transport of CO2 gas using isotopes</t>
  </si>
  <si>
    <t>Alexander Cherkinsky</t>
  </si>
  <si>
    <t>14C and stable carbon isotope composition of soil organic matter fractions in Ultisol profiles, Calhoun CZO, South Carolina USA.</t>
  </si>
  <si>
    <t>Piotr Szwarczewski</t>
  </si>
  <si>
    <t>The sedimentation rate of bottom sediments in the Salęt-Ruskowiejskie lakes complex and its climatic and anthropogenic conditions</t>
  </si>
  <si>
    <t>Friday 09 July 2021</t>
  </si>
  <si>
    <t>Water Environment</t>
  </si>
  <si>
    <t>Chair: Matthias Huels</t>
  </si>
  <si>
    <t>Seiya Nagao</t>
  </si>
  <si>
    <t>Seasonal variation of carbon isotope composition of particulate organic matter at a small and shallow lake, Kiba-gata during 2016-2019</t>
  </si>
  <si>
    <t>Sanja Faivre</t>
  </si>
  <si>
    <t>Establishing high resolution geochronology using algal rims in relative-sea level studies – Examples from the eastern Adriatic coast</t>
  </si>
  <si>
    <t>Evelyn Keaveney</t>
  </si>
  <si>
    <t>Carbon sources and sequestration: 14C Ramped Pyroxidation in aquatic samples</t>
  </si>
  <si>
    <t>Jarmila Biskova</t>
  </si>
  <si>
    <t>Freshwater reservoir effect variability of bohemian archaeological sites</t>
  </si>
  <si>
    <t>Sofiia Turchinskaia</t>
  </si>
  <si>
    <t>Carbon and nitrogen isotopic composition in karst subterranean environments as an example of the Eastern Europe and the Caucasus caves.</t>
  </si>
  <si>
    <t>Chair: Evelyn Keaveney</t>
  </si>
  <si>
    <t>Maria Ilie</t>
  </si>
  <si>
    <t>14C dating of sea shells for geomorfology studies</t>
  </si>
  <si>
    <t>Aislinn Fox</t>
  </si>
  <si>
    <t>Evaluating sources and cycling of particulate organic carbon in Baffin Bay: a Δ14C and δ13C  approach</t>
  </si>
  <si>
    <t>Record of environmental changes in the sediments filling the oxbow lakes (on selected examples from Vistula and Bug river valeys).</t>
  </si>
  <si>
    <t>Ellen Druffel</t>
  </si>
  <si>
    <t>Dissolved Organic Radiocarbon in the Pacific, West Indian and Southern Oceans</t>
  </si>
  <si>
    <t>Christian B. Lewis</t>
  </si>
  <si>
    <t>Isotopic studies of refractory dissolved organic carbon in the global ocean reveal the influence of heterotrophic bacteria</t>
  </si>
  <si>
    <t>Andrzej + Zoom</t>
  </si>
  <si>
    <t>Publication and Proceedings</t>
  </si>
  <si>
    <t>Andrzej Rakowski</t>
  </si>
  <si>
    <t>Zoom</t>
  </si>
  <si>
    <t>Bids for the next conference</t>
  </si>
  <si>
    <t>Andrzej ścianka</t>
  </si>
  <si>
    <t>Closing the Conference</t>
  </si>
  <si>
    <t>put your time zone shift in there</t>
  </si>
  <si>
    <t>UTC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</si>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</sst>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</font>
    <font>
      <sz val="12"/>
      <color rgb="FF000000"/>
      <name val="Arial"/>
      <family val="2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E4D6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20" fontId="0" fillId="0" borderId="0" xfId="0" applyNumberFormat="1"/>
    <xf numFmtId="0" fontId="0" fillId="3" borderId="0" xfId="0" applyFill="1"/>
    <xf numFmtId="0" fontId="0" fillId="0" borderId="0" xfId="0" applyFill="1"/>
    <xf numFmtId="0" fontId="0" fillId="2" borderId="0" xfId="0" applyFill="1"/>
    <xf numFmtId="0" fontId="0" fillId="10" borderId="0" xfId="0" applyFill="1"/>
    <xf numFmtId="20" fontId="0" fillId="17" borderId="0" xfId="0" applyNumberFormat="1" applyFill="1"/>
    <xf numFmtId="0" fontId="0" fillId="17" borderId="0" xfId="0" applyFill="1" applyAlignment="1">
      <alignment horizontal="center"/>
    </xf>
    <xf numFmtId="20" fontId="0" fillId="13" borderId="0" xfId="0" applyNumberFormat="1" applyFill="1"/>
    <xf numFmtId="20" fontId="0" fillId="10" borderId="0" xfId="0" applyNumberFormat="1" applyFill="1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3" fillId="6" borderId="0" xfId="0" applyFont="1" applyFill="1" applyBorder="1"/>
    <xf numFmtId="0" fontId="4" fillId="6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3" fillId="14" borderId="0" xfId="0" applyFont="1" applyFill="1" applyBorder="1"/>
    <xf numFmtId="0" fontId="3" fillId="0" borderId="0" xfId="0" applyFont="1" applyFill="1" applyBorder="1"/>
    <xf numFmtId="0" fontId="3" fillId="3" borderId="0" xfId="0" applyFont="1" applyFill="1" applyBorder="1"/>
    <xf numFmtId="0" fontId="3" fillId="5" borderId="0" xfId="0" applyFont="1" applyFill="1" applyBorder="1"/>
    <xf numFmtId="0" fontId="3" fillId="2" borderId="0" xfId="0" applyFont="1" applyFill="1" applyBorder="1"/>
    <xf numFmtId="0" fontId="3" fillId="8" borderId="0" xfId="0" applyFont="1" applyFill="1" applyBorder="1"/>
    <xf numFmtId="0" fontId="3" fillId="6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14" borderId="0" xfId="0" applyFont="1" applyFill="1" applyBorder="1" applyAlignment="1">
      <alignment vertical="top" wrapText="1"/>
    </xf>
    <xf numFmtId="0" fontId="3" fillId="15" borderId="0" xfId="0" applyFont="1" applyFill="1" applyBorder="1" applyAlignment="1">
      <alignment horizontal="left" vertical="top" wrapText="1"/>
    </xf>
    <xf numFmtId="0" fontId="3" fillId="15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7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12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16" borderId="0" xfId="0" applyFont="1" applyFill="1" applyBorder="1" applyAlignment="1">
      <alignment vertical="top" wrapText="1"/>
    </xf>
    <xf numFmtId="0" fontId="3" fillId="10" borderId="0" xfId="0" applyFont="1" applyFill="1" applyBorder="1" applyAlignment="1">
      <alignment vertical="top" wrapText="1"/>
    </xf>
    <xf numFmtId="0" fontId="7" fillId="9" borderId="0" xfId="0" applyFont="1" applyFill="1" applyBorder="1" applyAlignment="1">
      <alignment vertical="top" wrapText="1"/>
    </xf>
    <xf numFmtId="0" fontId="10" fillId="9" borderId="0" xfId="0" applyFont="1" applyFill="1" applyBorder="1" applyAlignment="1">
      <alignment vertical="top" wrapText="1"/>
    </xf>
    <xf numFmtId="0" fontId="3" fillId="9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14" borderId="0" xfId="0" applyFont="1" applyFill="1" applyBorder="1" applyAlignment="1">
      <alignment vertical="top"/>
    </xf>
    <xf numFmtId="0" fontId="3" fillId="15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" fillId="7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15" fontId="3" fillId="6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3" fillId="14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20" fontId="3" fillId="13" borderId="0" xfId="0" applyNumberFormat="1" applyFont="1" applyFill="1" applyBorder="1" applyAlignment="1">
      <alignment vertical="top"/>
    </xf>
    <xf numFmtId="20" fontId="3" fillId="4" borderId="0" xfId="0" applyNumberFormat="1" applyFont="1" applyFill="1" applyBorder="1" applyAlignment="1">
      <alignment vertical="top"/>
    </xf>
    <xf numFmtId="20" fontId="7" fillId="14" borderId="0" xfId="0" applyNumberFormat="1" applyFont="1" applyFill="1" applyBorder="1" applyAlignment="1">
      <alignment vertical="top"/>
    </xf>
    <xf numFmtId="20" fontId="3" fillId="0" borderId="0" xfId="0" applyNumberFormat="1" applyFont="1" applyFill="1" applyBorder="1" applyAlignment="1">
      <alignment vertical="top"/>
    </xf>
    <xf numFmtId="20" fontId="3" fillId="0" borderId="0" xfId="0" applyNumberFormat="1" applyFont="1" applyBorder="1" applyAlignment="1">
      <alignment vertical="top"/>
    </xf>
    <xf numFmtId="20" fontId="3" fillId="3" borderId="0" xfId="0" applyNumberFormat="1" applyFont="1" applyFill="1" applyBorder="1" applyAlignment="1">
      <alignment vertical="top"/>
    </xf>
    <xf numFmtId="20" fontId="3" fillId="5" borderId="0" xfId="0" applyNumberFormat="1" applyFont="1" applyFill="1" applyBorder="1" applyAlignment="1">
      <alignment vertical="top"/>
    </xf>
    <xf numFmtId="20" fontId="3" fillId="14" borderId="0" xfId="0" applyNumberFormat="1" applyFont="1" applyFill="1" applyBorder="1" applyAlignment="1">
      <alignment vertical="top"/>
    </xf>
    <xf numFmtId="20" fontId="3" fillId="8" borderId="0" xfId="0" applyNumberFormat="1" applyFont="1" applyFill="1" applyBorder="1" applyAlignment="1">
      <alignment vertical="top"/>
    </xf>
    <xf numFmtId="20" fontId="3" fillId="6" borderId="0" xfId="0" applyNumberFormat="1" applyFont="1" applyFill="1" applyBorder="1" applyAlignment="1">
      <alignment vertical="top"/>
    </xf>
    <xf numFmtId="20" fontId="3" fillId="2" borderId="0" xfId="0" applyNumberFormat="1" applyFont="1" applyFill="1" applyBorder="1" applyAlignment="1">
      <alignment vertical="top"/>
    </xf>
    <xf numFmtId="20" fontId="0" fillId="0" borderId="0" xfId="0" applyNumberFormat="1" applyBorder="1" applyAlignment="1">
      <alignment vertical="top"/>
    </xf>
    <xf numFmtId="20" fontId="0" fillId="0" borderId="0" xfId="0" applyNumberFormat="1" applyAlignment="1">
      <alignment vertical="top"/>
    </xf>
    <xf numFmtId="20" fontId="0" fillId="2" borderId="0" xfId="0" applyNumberFormat="1" applyFill="1" applyAlignment="1">
      <alignment vertical="top"/>
    </xf>
    <xf numFmtId="0" fontId="4" fillId="0" borderId="0" xfId="0" applyFont="1" applyBorder="1"/>
    <xf numFmtId="20" fontId="13" fillId="19" borderId="1" xfId="0" applyNumberFormat="1" applyFont="1" applyFill="1" applyBorder="1" applyAlignment="1">
      <alignment horizontal="center" vertical="top"/>
    </xf>
    <xf numFmtId="20" fontId="13" fillId="19" borderId="2" xfId="0" applyNumberFormat="1" applyFont="1" applyFill="1" applyBorder="1" applyAlignment="1">
      <alignment horizontal="left" vertical="top"/>
    </xf>
    <xf numFmtId="0" fontId="12" fillId="0" borderId="0" xfId="0" applyFont="1"/>
    <xf numFmtId="20" fontId="3" fillId="13" borderId="0" xfId="0" applyNumberFormat="1" applyFont="1" applyFill="1" applyBorder="1" applyAlignment="1">
      <alignment horizontal="right" vertical="center"/>
    </xf>
    <xf numFmtId="0" fontId="5" fillId="18" borderId="0" xfId="0" applyFont="1" applyFill="1" applyBorder="1" applyAlignment="1">
      <alignment horizontal="right"/>
    </xf>
    <xf numFmtId="0" fontId="12" fillId="19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14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0" fontId="11" fillId="19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Count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0"/>
  <sheetViews>
    <sheetView topLeftCell="A63" workbookViewId="0">
      <selection activeCell="A80" sqref="A80"/>
    </sheetView>
  </sheetViews>
  <sheetFormatPr defaultRowHeight="15" x14ac:dyDescent="0.25"/>
  <cols>
    <col min="1" max="1" width="13.28515625" style="65" customWidth="1"/>
    <col min="2" max="2" width="20.5703125" customWidth="1"/>
    <col min="3" max="3" width="9.140625" style="78"/>
    <col min="4" max="4" width="38.140625" style="65" bestFit="1" customWidth="1"/>
    <col min="5" max="5" width="50.140625" customWidth="1"/>
    <col min="6" max="6" width="166.7109375" style="10" customWidth="1"/>
    <col min="7" max="9" width="9.140625" style="3"/>
    <col min="15" max="15" width="10.28515625" customWidth="1"/>
  </cols>
  <sheetData>
    <row r="1" spans="1:19" x14ac:dyDescent="0.25">
      <c r="A1" s="47"/>
      <c r="B1" s="11"/>
      <c r="C1" s="66"/>
      <c r="D1" s="47"/>
      <c r="E1" s="11"/>
      <c r="F1" s="12"/>
      <c r="J1" s="2" t="s">
        <v>0</v>
      </c>
      <c r="K1" s="7" t="s">
        <v>1</v>
      </c>
      <c r="L1" s="7" t="s">
        <v>2</v>
      </c>
      <c r="M1" s="7" t="s">
        <v>3</v>
      </c>
      <c r="N1" s="7" t="s">
        <v>4</v>
      </c>
      <c r="O1" s="7" t="s">
        <v>5</v>
      </c>
      <c r="P1" s="7" t="s">
        <v>6</v>
      </c>
      <c r="Q1" s="7" t="s">
        <v>7</v>
      </c>
      <c r="R1" s="7" t="s">
        <v>8</v>
      </c>
      <c r="S1" s="7" t="s">
        <v>9</v>
      </c>
    </row>
    <row r="2" spans="1:19" x14ac:dyDescent="0.25">
      <c r="A2" s="47"/>
      <c r="B2" s="11"/>
      <c r="C2" s="66"/>
      <c r="D2" s="47"/>
      <c r="E2" s="11"/>
      <c r="F2" s="12"/>
      <c r="K2" s="5"/>
    </row>
    <row r="3" spans="1:19" ht="23.25" x14ac:dyDescent="0.35">
      <c r="A3" s="113" t="s">
        <v>10</v>
      </c>
      <c r="B3" s="113"/>
      <c r="C3" s="113"/>
      <c r="D3" s="113"/>
      <c r="E3" s="113"/>
      <c r="F3" s="113"/>
      <c r="K3" s="5"/>
    </row>
    <row r="4" spans="1:19" x14ac:dyDescent="0.25">
      <c r="A4" s="47"/>
      <c r="B4" s="11"/>
      <c r="C4" s="66"/>
      <c r="D4" s="47"/>
      <c r="E4" s="11"/>
      <c r="F4" s="12"/>
      <c r="K4" s="5"/>
    </row>
    <row r="5" spans="1:19" ht="15.75" x14ac:dyDescent="0.25">
      <c r="A5" s="48"/>
      <c r="B5" s="14" t="s">
        <v>11</v>
      </c>
      <c r="C5" s="67"/>
      <c r="D5" s="48"/>
      <c r="E5" s="13"/>
      <c r="F5" s="23"/>
      <c r="K5" s="5"/>
    </row>
    <row r="6" spans="1:19" ht="15.75" x14ac:dyDescent="0.25">
      <c r="A6" s="49"/>
      <c r="B6" s="15"/>
      <c r="C6" s="68"/>
      <c r="D6" s="49"/>
      <c r="E6" s="15" t="s">
        <v>12</v>
      </c>
      <c r="F6" s="24"/>
      <c r="K6" s="5"/>
    </row>
    <row r="7" spans="1:19" ht="15.75" x14ac:dyDescent="0.25">
      <c r="A7" s="84"/>
      <c r="B7" s="15"/>
      <c r="C7" s="68"/>
      <c r="D7" s="49"/>
      <c r="E7" s="94" t="s">
        <v>13</v>
      </c>
      <c r="F7" s="24"/>
      <c r="K7" s="5"/>
    </row>
    <row r="8" spans="1:19" ht="15.75" x14ac:dyDescent="0.25">
      <c r="A8" s="114" t="s">
        <v>14</v>
      </c>
      <c r="B8" s="114"/>
      <c r="C8" s="68"/>
      <c r="D8" s="49"/>
      <c r="E8" s="94"/>
      <c r="F8" s="24"/>
      <c r="K8" s="5"/>
    </row>
    <row r="9" spans="1:19" ht="15.75" x14ac:dyDescent="0.25">
      <c r="A9" s="80">
        <f>J9</f>
        <v>0.39583333333333331</v>
      </c>
      <c r="B9" s="15" t="s">
        <v>15</v>
      </c>
      <c r="C9" s="68"/>
      <c r="D9" s="49"/>
      <c r="E9" s="15" t="s">
        <v>16</v>
      </c>
      <c r="F9" s="25" t="s">
        <v>17</v>
      </c>
      <c r="I9" s="3">
        <v>40</v>
      </c>
      <c r="J9" s="8">
        <v>0.39583333333333331</v>
      </c>
      <c r="K9" s="9">
        <v>0.35416666666666669</v>
      </c>
      <c r="L9" s="6">
        <v>0.10416666666666667</v>
      </c>
      <c r="M9" s="6">
        <v>0.14583333333333334</v>
      </c>
      <c r="N9" s="6">
        <v>0.64583333333333337</v>
      </c>
      <c r="O9" s="6">
        <v>0.97916666666666663</v>
      </c>
      <c r="P9" s="6">
        <v>0.6875</v>
      </c>
      <c r="Q9" s="6">
        <v>0.10416666666666667</v>
      </c>
      <c r="R9" s="6">
        <v>0.97916666666666663</v>
      </c>
      <c r="S9" s="6">
        <v>0.10416666666666667</v>
      </c>
    </row>
    <row r="10" spans="1:19" ht="15.75" x14ac:dyDescent="0.25">
      <c r="A10" s="81">
        <f>A9+"00:40"</f>
        <v>0.4236111111111111</v>
      </c>
      <c r="B10" s="16" t="s">
        <v>18</v>
      </c>
      <c r="C10" s="69">
        <v>1</v>
      </c>
      <c r="D10" s="50" t="s">
        <v>19</v>
      </c>
      <c r="E10" s="16" t="s">
        <v>12</v>
      </c>
      <c r="F10" s="26" t="s">
        <v>20</v>
      </c>
      <c r="G10" s="3" t="s">
        <v>21</v>
      </c>
      <c r="I10" s="3">
        <v>40</v>
      </c>
      <c r="K10" s="9">
        <v>0.39583333333333331</v>
      </c>
      <c r="L10" s="1">
        <v>0.14583333333333334</v>
      </c>
      <c r="M10" s="1">
        <v>0.1875</v>
      </c>
      <c r="N10" s="1">
        <v>0.6875</v>
      </c>
      <c r="O10" s="1">
        <v>2.0833333333333332E-2</v>
      </c>
      <c r="P10" s="1">
        <v>0.72916666666666663</v>
      </c>
      <c r="Q10" s="1">
        <v>0.14583333333333334</v>
      </c>
      <c r="R10" s="1">
        <v>2.0833333333333332E-2</v>
      </c>
      <c r="S10" s="1">
        <v>0.14583333333333334</v>
      </c>
    </row>
    <row r="11" spans="1:19" ht="15.75" x14ac:dyDescent="0.25">
      <c r="A11" s="81">
        <f>A10+"0:40"</f>
        <v>0.4513888888888889</v>
      </c>
      <c r="B11" s="16" t="s">
        <v>18</v>
      </c>
      <c r="C11" s="69">
        <v>2</v>
      </c>
      <c r="D11" s="51" t="s">
        <v>22</v>
      </c>
      <c r="E11" s="16" t="s">
        <v>12</v>
      </c>
      <c r="F11" s="27" t="s">
        <v>23</v>
      </c>
      <c r="G11" s="3" t="s">
        <v>21</v>
      </c>
      <c r="I11" s="3">
        <v>40</v>
      </c>
      <c r="K11" s="5"/>
    </row>
    <row r="12" spans="1:19" ht="15.75" x14ac:dyDescent="0.25">
      <c r="A12" s="82">
        <f>A11+"0:40"</f>
        <v>0.47916666666666669</v>
      </c>
      <c r="B12" s="17" t="s">
        <v>24</v>
      </c>
      <c r="C12" s="70"/>
      <c r="D12" s="52"/>
      <c r="E12" s="17" t="s">
        <v>25</v>
      </c>
      <c r="F12" s="28"/>
      <c r="K12" s="9">
        <v>0.4236111111111111</v>
      </c>
      <c r="L12" s="1">
        <v>0.17361111111111113</v>
      </c>
      <c r="M12" s="1">
        <v>0.21527777777777779</v>
      </c>
      <c r="N12" s="1">
        <v>0.71527777777777779</v>
      </c>
      <c r="O12" s="1">
        <v>4.8611111111111112E-2</v>
      </c>
      <c r="P12" s="1">
        <v>0.75694444444444453</v>
      </c>
      <c r="Q12" s="1">
        <v>0.13194444444444445</v>
      </c>
      <c r="R12" s="1">
        <v>4.8611111111111112E-2</v>
      </c>
      <c r="S12" s="1">
        <v>0.17361111111111113</v>
      </c>
    </row>
    <row r="13" spans="1:19" ht="15.75" x14ac:dyDescent="0.25">
      <c r="A13" s="83"/>
      <c r="B13" s="18"/>
      <c r="C13" s="71"/>
      <c r="D13" s="53" t="s">
        <v>26</v>
      </c>
      <c r="E13" s="18" t="s">
        <v>12</v>
      </c>
      <c r="F13" s="25" t="s">
        <v>27</v>
      </c>
      <c r="K13" s="5"/>
    </row>
    <row r="14" spans="1:19" ht="15.75" x14ac:dyDescent="0.25">
      <c r="A14" s="84">
        <f>A12+"0:20"</f>
        <v>0.49305555555555558</v>
      </c>
      <c r="B14" s="15"/>
      <c r="C14" s="68">
        <v>1</v>
      </c>
      <c r="D14" s="49" t="s">
        <v>28</v>
      </c>
      <c r="E14" s="18" t="s">
        <v>12</v>
      </c>
      <c r="F14" s="29" t="s">
        <v>29</v>
      </c>
      <c r="I14" s="3">
        <v>20</v>
      </c>
      <c r="K14" s="5"/>
    </row>
    <row r="15" spans="1:19" ht="15.75" x14ac:dyDescent="0.25">
      <c r="A15" s="84">
        <f>A14+"0:20"</f>
        <v>0.50694444444444442</v>
      </c>
      <c r="B15" s="15"/>
      <c r="C15" s="68">
        <f>C14+1</f>
        <v>2</v>
      </c>
      <c r="D15" s="49" t="s">
        <v>30</v>
      </c>
      <c r="E15" s="18" t="s">
        <v>12</v>
      </c>
      <c r="F15" s="30" t="s">
        <v>31</v>
      </c>
      <c r="I15" s="3">
        <v>20</v>
      </c>
      <c r="K15" s="5"/>
    </row>
    <row r="16" spans="1:19" ht="15.75" x14ac:dyDescent="0.25">
      <c r="A16" s="84">
        <f>A15+"0:20"</f>
        <v>0.52083333333333326</v>
      </c>
      <c r="B16" s="15"/>
      <c r="C16" s="68">
        <f>C15+1</f>
        <v>3</v>
      </c>
      <c r="D16" s="49" t="s">
        <v>32</v>
      </c>
      <c r="E16" s="18" t="s">
        <v>12</v>
      </c>
      <c r="F16" s="30" t="s">
        <v>33</v>
      </c>
      <c r="I16" s="3">
        <v>20</v>
      </c>
      <c r="K16" s="5"/>
    </row>
    <row r="17" spans="1:12" ht="15.75" x14ac:dyDescent="0.25">
      <c r="A17" s="84">
        <f>A16+"0:20"</f>
        <v>0.5347222222222221</v>
      </c>
      <c r="B17" s="15"/>
      <c r="C17" s="68">
        <f>C16+1</f>
        <v>4</v>
      </c>
      <c r="D17" s="54" t="s">
        <v>34</v>
      </c>
      <c r="E17" s="18" t="s">
        <v>12</v>
      </c>
      <c r="F17" s="30" t="s">
        <v>35</v>
      </c>
      <c r="I17" s="3">
        <v>20</v>
      </c>
      <c r="K17" s="5"/>
    </row>
    <row r="18" spans="1:12" ht="15.75" x14ac:dyDescent="0.25">
      <c r="A18" s="85">
        <f>A17+"0:20"</f>
        <v>0.54861111111111094</v>
      </c>
      <c r="B18" s="19"/>
      <c r="C18" s="72"/>
      <c r="D18" s="55"/>
      <c r="E18" s="19"/>
      <c r="F18" s="31"/>
      <c r="K18" s="5"/>
    </row>
    <row r="19" spans="1:12" ht="15.75" x14ac:dyDescent="0.25">
      <c r="A19" s="85"/>
      <c r="B19" s="19" t="s">
        <v>36</v>
      </c>
      <c r="C19" s="72"/>
      <c r="D19" s="55"/>
      <c r="E19" s="19" t="s">
        <v>25</v>
      </c>
      <c r="F19" s="31"/>
      <c r="K19" s="5"/>
    </row>
    <row r="20" spans="1:12" ht="15.75" x14ac:dyDescent="0.25">
      <c r="A20" s="85">
        <f>A18+"1:00"</f>
        <v>0.59027777777777757</v>
      </c>
      <c r="B20" s="19"/>
      <c r="C20" s="72"/>
      <c r="D20" s="55"/>
      <c r="E20" s="19"/>
      <c r="F20" s="31"/>
      <c r="K20" s="5"/>
    </row>
    <row r="21" spans="1:12" s="3" customFormat="1" ht="15.75" x14ac:dyDescent="0.25">
      <c r="A21" s="83"/>
      <c r="B21" s="18"/>
      <c r="C21" s="71"/>
      <c r="D21" s="53" t="s">
        <v>26</v>
      </c>
      <c r="E21" s="18"/>
      <c r="F21" s="25" t="s">
        <v>37</v>
      </c>
      <c r="K21" s="5"/>
    </row>
    <row r="22" spans="1:12" ht="15.75" x14ac:dyDescent="0.25">
      <c r="A22" s="81">
        <f>A20</f>
        <v>0.59027777777777757</v>
      </c>
      <c r="B22" s="16" t="s">
        <v>18</v>
      </c>
      <c r="C22" s="69">
        <v>3</v>
      </c>
      <c r="D22" s="51" t="s">
        <v>38</v>
      </c>
      <c r="E22" s="16"/>
      <c r="F22" s="27" t="s">
        <v>39</v>
      </c>
      <c r="G22" s="3" t="s">
        <v>21</v>
      </c>
      <c r="I22" s="3">
        <v>40</v>
      </c>
      <c r="K22" s="5"/>
    </row>
    <row r="23" spans="1:12" ht="15.75" x14ac:dyDescent="0.25">
      <c r="A23" s="84">
        <f>A22+"0:40"</f>
        <v>0.61805555555555536</v>
      </c>
      <c r="B23" s="15"/>
      <c r="C23" s="68">
        <f>C17+1</f>
        <v>5</v>
      </c>
      <c r="D23" s="49" t="s">
        <v>40</v>
      </c>
      <c r="E23" s="15"/>
      <c r="F23" s="30" t="s">
        <v>41</v>
      </c>
      <c r="I23" s="3">
        <v>20</v>
      </c>
      <c r="K23" s="5"/>
    </row>
    <row r="24" spans="1:12" ht="15.75" x14ac:dyDescent="0.25">
      <c r="A24" s="84">
        <f>A23+"00:20"</f>
        <v>0.6319444444444442</v>
      </c>
      <c r="B24" s="15"/>
      <c r="C24" s="68">
        <f>C23+1</f>
        <v>6</v>
      </c>
      <c r="D24" s="49" t="s">
        <v>42</v>
      </c>
      <c r="E24" s="15"/>
      <c r="F24" s="30" t="s">
        <v>43</v>
      </c>
      <c r="I24" s="3">
        <v>20</v>
      </c>
      <c r="K24" s="5"/>
    </row>
    <row r="25" spans="1:12" ht="15.75" x14ac:dyDescent="0.25">
      <c r="A25" s="82">
        <f>A24+"00:20"</f>
        <v>0.64583333333333304</v>
      </c>
      <c r="B25" s="17" t="s">
        <v>24</v>
      </c>
      <c r="C25" s="70"/>
      <c r="D25" s="52"/>
      <c r="E25" s="17" t="s">
        <v>25</v>
      </c>
      <c r="F25" s="28"/>
      <c r="K25" s="5"/>
    </row>
    <row r="26" spans="1:12" ht="15.75" x14ac:dyDescent="0.25">
      <c r="A26" s="83"/>
      <c r="B26" s="18"/>
      <c r="C26" s="71"/>
      <c r="D26" s="53" t="s">
        <v>26</v>
      </c>
      <c r="E26" s="18"/>
      <c r="F26" s="25" t="s">
        <v>44</v>
      </c>
      <c r="K26" s="5"/>
    </row>
    <row r="27" spans="1:12" ht="15.75" x14ac:dyDescent="0.25">
      <c r="A27" s="84">
        <f>A25+"0:20"</f>
        <v>0.65972222222222188</v>
      </c>
      <c r="B27" s="15"/>
      <c r="C27" s="68">
        <f>C24+1</f>
        <v>7</v>
      </c>
      <c r="D27" s="54" t="s">
        <v>45</v>
      </c>
      <c r="E27" s="15"/>
      <c r="F27" s="30" t="s">
        <v>46</v>
      </c>
      <c r="I27" s="3">
        <v>20</v>
      </c>
      <c r="K27" s="5"/>
    </row>
    <row r="28" spans="1:12" ht="15.75" x14ac:dyDescent="0.25">
      <c r="A28" s="83">
        <f t="shared" ref="A28:A30" si="0">A27+"0:20"</f>
        <v>0.67361111111111072</v>
      </c>
      <c r="B28" s="18"/>
      <c r="C28" s="71">
        <f>C27+1</f>
        <v>8</v>
      </c>
      <c r="D28" s="56" t="s">
        <v>47</v>
      </c>
      <c r="E28" s="18"/>
      <c r="F28" s="30" t="s">
        <v>48</v>
      </c>
      <c r="I28" s="3">
        <v>20</v>
      </c>
      <c r="K28" s="5"/>
    </row>
    <row r="29" spans="1:12" ht="15.75" x14ac:dyDescent="0.25">
      <c r="A29" s="83">
        <f t="shared" si="0"/>
        <v>0.68749999999999956</v>
      </c>
      <c r="B29" s="18"/>
      <c r="C29" s="71">
        <f>C28+1</f>
        <v>9</v>
      </c>
      <c r="D29" s="57" t="s">
        <v>49</v>
      </c>
      <c r="E29" s="18"/>
      <c r="F29" s="30" t="s">
        <v>50</v>
      </c>
      <c r="I29" s="3">
        <v>20</v>
      </c>
      <c r="K29" s="5"/>
    </row>
    <row r="30" spans="1:12" ht="15.75" x14ac:dyDescent="0.25">
      <c r="A30" s="83">
        <f t="shared" si="0"/>
        <v>0.7013888888888884</v>
      </c>
      <c r="B30" s="18"/>
      <c r="C30" s="71">
        <f>C29+1</f>
        <v>10</v>
      </c>
      <c r="D30" s="56" t="s">
        <v>51</v>
      </c>
      <c r="E30" s="18"/>
      <c r="F30" s="30" t="s">
        <v>52</v>
      </c>
      <c r="I30" s="3">
        <v>20</v>
      </c>
      <c r="K30" s="5"/>
      <c r="L30">
        <v>10</v>
      </c>
    </row>
    <row r="31" spans="1:12" ht="15.75" x14ac:dyDescent="0.25">
      <c r="A31" s="86">
        <f>A30+"0:20"</f>
        <v>0.71527777777777724</v>
      </c>
      <c r="B31" s="20" t="s">
        <v>53</v>
      </c>
      <c r="C31" s="73"/>
      <c r="D31" s="58"/>
      <c r="E31" s="20"/>
      <c r="F31" s="32"/>
    </row>
    <row r="32" spans="1:12" ht="15.75" x14ac:dyDescent="0.25">
      <c r="A32" s="58"/>
      <c r="B32" s="20"/>
      <c r="C32" s="73"/>
      <c r="D32" s="58"/>
      <c r="E32" s="20"/>
      <c r="F32" s="32"/>
    </row>
    <row r="33" spans="1:9" ht="15.75" x14ac:dyDescent="0.25">
      <c r="A33" s="58"/>
      <c r="B33" s="20"/>
      <c r="C33" s="73"/>
      <c r="D33" s="58"/>
      <c r="E33" s="20"/>
      <c r="F33" s="32"/>
    </row>
    <row r="34" spans="1:9" ht="15.75" x14ac:dyDescent="0.25">
      <c r="A34" s="86">
        <f>A31+"02:00"</f>
        <v>0.79861111111111061</v>
      </c>
      <c r="B34" s="20"/>
      <c r="C34" s="73"/>
      <c r="D34" s="58"/>
      <c r="E34" s="20"/>
      <c r="F34" s="32"/>
    </row>
    <row r="35" spans="1:9" ht="15.75" x14ac:dyDescent="0.25">
      <c r="A35" s="49"/>
      <c r="B35" s="15"/>
      <c r="C35" s="68"/>
      <c r="D35" s="49"/>
      <c r="E35" s="15"/>
      <c r="F35" s="24"/>
    </row>
    <row r="36" spans="1:9" ht="15.75" x14ac:dyDescent="0.25">
      <c r="A36" s="49"/>
      <c r="B36" s="15"/>
      <c r="C36" s="68"/>
      <c r="D36" s="49"/>
      <c r="E36" s="15"/>
      <c r="F36" s="24"/>
    </row>
    <row r="37" spans="1:9" ht="15.75" x14ac:dyDescent="0.25">
      <c r="A37" s="48"/>
      <c r="B37" s="14" t="s">
        <v>54</v>
      </c>
      <c r="C37" s="74"/>
      <c r="D37" s="48"/>
      <c r="E37" s="13"/>
      <c r="F37" s="23"/>
    </row>
    <row r="38" spans="1:9" ht="15.75" x14ac:dyDescent="0.25">
      <c r="A38" s="83">
        <v>0.375</v>
      </c>
      <c r="B38" s="18"/>
      <c r="C38" s="71"/>
      <c r="D38" s="56"/>
      <c r="E38" s="18" t="s">
        <v>55</v>
      </c>
      <c r="F38" s="33"/>
    </row>
    <row r="39" spans="1:9" ht="15.75" x14ac:dyDescent="0.25">
      <c r="A39" s="83"/>
      <c r="B39" s="18"/>
      <c r="C39" s="71"/>
      <c r="D39" s="59" t="s">
        <v>56</v>
      </c>
      <c r="E39" s="18"/>
      <c r="F39" s="25" t="s">
        <v>57</v>
      </c>
    </row>
    <row r="40" spans="1:9" ht="15.75" x14ac:dyDescent="0.25">
      <c r="A40" s="80">
        <f>J9</f>
        <v>0.39583333333333331</v>
      </c>
      <c r="B40" s="16" t="s">
        <v>18</v>
      </c>
      <c r="C40" s="69">
        <v>4</v>
      </c>
      <c r="D40" s="50" t="s">
        <v>58</v>
      </c>
      <c r="E40" s="16"/>
      <c r="F40" s="27" t="s">
        <v>59</v>
      </c>
      <c r="G40" s="3" t="s">
        <v>21</v>
      </c>
      <c r="I40" s="3">
        <v>40</v>
      </c>
    </row>
    <row r="41" spans="1:9" ht="15.75" x14ac:dyDescent="0.25">
      <c r="A41" s="84">
        <f>A40+"00:40"</f>
        <v>0.4236111111111111</v>
      </c>
      <c r="B41" s="15"/>
      <c r="C41" s="68">
        <f>C30+1</f>
        <v>11</v>
      </c>
      <c r="D41" s="49" t="s">
        <v>60</v>
      </c>
      <c r="E41" s="15"/>
      <c r="F41" s="34" t="s">
        <v>61</v>
      </c>
      <c r="I41" s="3">
        <v>20</v>
      </c>
    </row>
    <row r="42" spans="1:9" ht="15.75" x14ac:dyDescent="0.25">
      <c r="A42" s="84">
        <f t="shared" ref="A42:A62" si="1">A41+"0:20"</f>
        <v>0.4375</v>
      </c>
      <c r="B42" s="15"/>
      <c r="C42" s="68">
        <f>C41+1</f>
        <v>12</v>
      </c>
      <c r="D42" s="49" t="s">
        <v>62</v>
      </c>
      <c r="E42" s="15" t="s">
        <v>63</v>
      </c>
      <c r="F42" s="34" t="s">
        <v>64</v>
      </c>
      <c r="I42" s="3">
        <v>20</v>
      </c>
    </row>
    <row r="43" spans="1:9" ht="15.75" x14ac:dyDescent="0.25">
      <c r="A43" s="84">
        <f t="shared" si="1"/>
        <v>0.4513888888888889</v>
      </c>
      <c r="B43" s="15"/>
      <c r="C43" s="68">
        <f>C42+1</f>
        <v>13</v>
      </c>
      <c r="D43" s="49" t="s">
        <v>65</v>
      </c>
      <c r="E43" s="15"/>
      <c r="F43" s="34" t="s">
        <v>66</v>
      </c>
      <c r="I43" s="3">
        <v>20</v>
      </c>
    </row>
    <row r="44" spans="1:9" ht="15.75" x14ac:dyDescent="0.25">
      <c r="A44" s="87">
        <f t="shared" si="1"/>
        <v>0.46527777777777779</v>
      </c>
      <c r="B44" s="17" t="s">
        <v>24</v>
      </c>
      <c r="C44" s="70"/>
      <c r="D44" s="52"/>
      <c r="E44" s="17" t="s">
        <v>25</v>
      </c>
      <c r="F44" s="28"/>
    </row>
    <row r="45" spans="1:9" s="3" customFormat="1" ht="15.75" x14ac:dyDescent="0.25">
      <c r="A45" s="83"/>
      <c r="B45" s="18"/>
      <c r="C45" s="71"/>
      <c r="D45" s="59" t="s">
        <v>56</v>
      </c>
      <c r="E45" s="18"/>
      <c r="F45" s="35" t="s">
        <v>67</v>
      </c>
    </row>
    <row r="46" spans="1:9" ht="15.75" x14ac:dyDescent="0.25">
      <c r="A46" s="84">
        <f>A44+"0:20"</f>
        <v>0.47916666666666669</v>
      </c>
      <c r="B46" s="15"/>
      <c r="C46" s="68">
        <f>C43+1</f>
        <v>14</v>
      </c>
      <c r="D46" s="56" t="s">
        <v>68</v>
      </c>
      <c r="E46" s="15"/>
      <c r="F46" s="36" t="s">
        <v>69</v>
      </c>
      <c r="I46" s="3">
        <v>20</v>
      </c>
    </row>
    <row r="47" spans="1:9" ht="15.75" x14ac:dyDescent="0.25">
      <c r="A47" s="84">
        <f t="shared" si="1"/>
        <v>0.49305555555555558</v>
      </c>
      <c r="B47" s="15"/>
      <c r="C47" s="68">
        <f>C46+1</f>
        <v>15</v>
      </c>
      <c r="D47" s="56" t="s">
        <v>70</v>
      </c>
      <c r="E47" s="15"/>
      <c r="F47" s="36" t="s">
        <v>71</v>
      </c>
      <c r="I47" s="3">
        <v>20</v>
      </c>
    </row>
    <row r="48" spans="1:9" ht="15.75" x14ac:dyDescent="0.25">
      <c r="A48" s="84">
        <f t="shared" si="1"/>
        <v>0.50694444444444442</v>
      </c>
      <c r="B48" s="15"/>
      <c r="C48" s="68">
        <f>C47+1</f>
        <v>16</v>
      </c>
      <c r="D48" s="56" t="s">
        <v>72</v>
      </c>
      <c r="E48" s="15"/>
      <c r="F48" s="36" t="s">
        <v>73</v>
      </c>
      <c r="I48" s="3">
        <v>20</v>
      </c>
    </row>
    <row r="49" spans="1:12" ht="31.5" x14ac:dyDescent="0.25">
      <c r="A49" s="84">
        <f t="shared" si="1"/>
        <v>0.52083333333333326</v>
      </c>
      <c r="B49" s="15"/>
      <c r="C49" s="68">
        <f>C48+1</f>
        <v>17</v>
      </c>
      <c r="D49" s="56" t="s">
        <v>74</v>
      </c>
      <c r="E49" s="15"/>
      <c r="F49" s="36" t="s">
        <v>75</v>
      </c>
      <c r="I49" s="3">
        <v>20</v>
      </c>
    </row>
    <row r="50" spans="1:12" ht="15.75" x14ac:dyDescent="0.25">
      <c r="A50" s="85">
        <f>A49+"00:20"</f>
        <v>0.5347222222222221</v>
      </c>
      <c r="B50" s="19"/>
      <c r="C50" s="72"/>
      <c r="D50" s="55"/>
      <c r="E50" s="19"/>
      <c r="F50" s="31"/>
      <c r="I50" s="3">
        <v>60</v>
      </c>
    </row>
    <row r="51" spans="1:12" ht="15.75" x14ac:dyDescent="0.25">
      <c r="A51" s="85"/>
      <c r="B51" s="19" t="s">
        <v>36</v>
      </c>
      <c r="C51" s="72"/>
      <c r="D51" s="55"/>
      <c r="E51" s="19" t="s">
        <v>25</v>
      </c>
      <c r="F51" s="31"/>
    </row>
    <row r="52" spans="1:12" ht="15.75" x14ac:dyDescent="0.25">
      <c r="A52" s="85"/>
      <c r="B52" s="19"/>
      <c r="C52" s="72"/>
      <c r="D52" s="55"/>
      <c r="E52" s="19"/>
      <c r="F52" s="31"/>
    </row>
    <row r="53" spans="1:12" ht="15.75" x14ac:dyDescent="0.25">
      <c r="A53" s="85">
        <f>A50+"01:00"</f>
        <v>0.57638888888888873</v>
      </c>
      <c r="B53" s="19"/>
      <c r="C53" s="72"/>
      <c r="D53" s="55"/>
      <c r="E53" s="19"/>
      <c r="F53" s="31"/>
    </row>
    <row r="54" spans="1:12" s="3" customFormat="1" ht="15.75" x14ac:dyDescent="0.25">
      <c r="A54" s="83"/>
      <c r="B54" s="18"/>
      <c r="C54" s="71"/>
      <c r="D54" s="59" t="s">
        <v>56</v>
      </c>
      <c r="E54" s="18"/>
      <c r="F54" s="25" t="s">
        <v>76</v>
      </c>
    </row>
    <row r="55" spans="1:12" ht="15.75" x14ac:dyDescent="0.25">
      <c r="A55" s="83">
        <f>A53</f>
        <v>0.57638888888888873</v>
      </c>
      <c r="B55" s="18"/>
      <c r="C55" s="68">
        <f>C49+1</f>
        <v>18</v>
      </c>
      <c r="D55" s="56" t="s">
        <v>77</v>
      </c>
      <c r="E55" s="15"/>
      <c r="F55" s="36" t="s">
        <v>78</v>
      </c>
      <c r="G55" s="3" t="s">
        <v>21</v>
      </c>
      <c r="I55" s="3">
        <v>20</v>
      </c>
    </row>
    <row r="56" spans="1:12" ht="15.75" x14ac:dyDescent="0.25">
      <c r="A56" s="84">
        <f>A55+"00:20"</f>
        <v>0.59027777777777757</v>
      </c>
      <c r="B56" s="15"/>
      <c r="C56" s="68">
        <f>C55+1</f>
        <v>19</v>
      </c>
      <c r="D56" s="56" t="s">
        <v>79</v>
      </c>
      <c r="E56" s="15"/>
      <c r="F56" s="36" t="s">
        <v>80</v>
      </c>
      <c r="I56" s="3">
        <v>20</v>
      </c>
    </row>
    <row r="57" spans="1:12" ht="15.75" x14ac:dyDescent="0.25">
      <c r="A57" s="84">
        <f t="shared" si="1"/>
        <v>0.60416666666666641</v>
      </c>
      <c r="B57" s="21"/>
      <c r="C57" s="68">
        <f>C56+1</f>
        <v>20</v>
      </c>
      <c r="D57" s="56" t="s">
        <v>81</v>
      </c>
      <c r="E57" s="15"/>
      <c r="F57" s="36" t="s">
        <v>82</v>
      </c>
      <c r="I57" s="3">
        <v>20</v>
      </c>
    </row>
    <row r="58" spans="1:12" ht="15.75" x14ac:dyDescent="0.25">
      <c r="A58" s="87">
        <f>A57+"00:20"</f>
        <v>0.61805555555555525</v>
      </c>
      <c r="B58" s="17" t="s">
        <v>24</v>
      </c>
      <c r="C58" s="70"/>
      <c r="D58" s="52"/>
      <c r="E58" s="17" t="s">
        <v>25</v>
      </c>
      <c r="F58" s="28"/>
    </row>
    <row r="59" spans="1:12" s="3" customFormat="1" ht="15.75" x14ac:dyDescent="0.25">
      <c r="A59" s="83"/>
      <c r="B59" s="18"/>
      <c r="C59" s="71"/>
      <c r="D59" s="59" t="s">
        <v>56</v>
      </c>
      <c r="E59" s="18"/>
      <c r="F59" s="25" t="s">
        <v>83</v>
      </c>
    </row>
    <row r="60" spans="1:12" ht="15.75" x14ac:dyDescent="0.25">
      <c r="A60" s="84">
        <f>A58+"0:20"</f>
        <v>0.63194444444444409</v>
      </c>
      <c r="B60" s="15"/>
      <c r="C60" s="68">
        <f>C57+1</f>
        <v>21</v>
      </c>
      <c r="D60" s="56" t="s">
        <v>84</v>
      </c>
      <c r="E60" s="15"/>
      <c r="F60" s="36" t="s">
        <v>85</v>
      </c>
      <c r="I60" s="3">
        <v>20</v>
      </c>
    </row>
    <row r="61" spans="1:12" ht="15.75" x14ac:dyDescent="0.25">
      <c r="A61" s="84">
        <f>A60+"0:20"</f>
        <v>0.64583333333333293</v>
      </c>
      <c r="B61" s="15"/>
      <c r="C61" s="68">
        <f>C60+1</f>
        <v>22</v>
      </c>
      <c r="D61" s="56" t="s">
        <v>86</v>
      </c>
      <c r="E61" s="15"/>
      <c r="F61" s="36" t="s">
        <v>87</v>
      </c>
      <c r="I61" s="3">
        <v>20</v>
      </c>
    </row>
    <row r="62" spans="1:12" ht="31.5" x14ac:dyDescent="0.25">
      <c r="A62" s="81">
        <f t="shared" si="1"/>
        <v>0.65972222222222177</v>
      </c>
      <c r="B62" s="16" t="s">
        <v>18</v>
      </c>
      <c r="C62" s="75">
        <v>5</v>
      </c>
      <c r="D62" s="50" t="s">
        <v>88</v>
      </c>
      <c r="E62" s="16"/>
      <c r="F62" s="27" t="s">
        <v>89</v>
      </c>
      <c r="I62" s="3">
        <v>40</v>
      </c>
      <c r="L62">
        <v>12</v>
      </c>
    </row>
    <row r="63" spans="1:12" ht="15.75" x14ac:dyDescent="0.25">
      <c r="A63" s="86">
        <f>A62+"00:40"</f>
        <v>0.68749999999999956</v>
      </c>
      <c r="B63" s="20" t="s">
        <v>53</v>
      </c>
      <c r="C63" s="73"/>
      <c r="D63" s="58"/>
      <c r="E63" s="20"/>
      <c r="F63" s="32"/>
    </row>
    <row r="64" spans="1:12" ht="15.75" x14ac:dyDescent="0.25">
      <c r="A64" s="58"/>
      <c r="B64" s="20"/>
      <c r="C64" s="73"/>
      <c r="D64" s="58"/>
      <c r="E64" s="20"/>
      <c r="F64" s="32"/>
    </row>
    <row r="65" spans="1:11" ht="15.75" x14ac:dyDescent="0.25">
      <c r="A65" s="58"/>
      <c r="B65" s="20"/>
      <c r="C65" s="73"/>
      <c r="D65" s="58"/>
      <c r="E65" s="20"/>
      <c r="F65" s="32"/>
    </row>
    <row r="66" spans="1:11" ht="15.75" x14ac:dyDescent="0.25">
      <c r="A66" s="86">
        <f>A63+"02:00"</f>
        <v>0.77083333333333293</v>
      </c>
      <c r="B66" s="20"/>
      <c r="C66" s="73"/>
      <c r="D66" s="58"/>
      <c r="E66" s="20"/>
      <c r="F66" s="32"/>
    </row>
    <row r="67" spans="1:11" ht="15.75" x14ac:dyDescent="0.25">
      <c r="A67" s="56"/>
      <c r="B67" s="18"/>
      <c r="C67" s="68"/>
      <c r="D67" s="49"/>
      <c r="E67" s="15"/>
      <c r="F67" s="24"/>
    </row>
    <row r="68" spans="1:11" ht="15.75" x14ac:dyDescent="0.25">
      <c r="A68" s="49"/>
      <c r="B68" s="15"/>
      <c r="C68" s="68"/>
      <c r="D68" s="49"/>
      <c r="E68" s="15"/>
      <c r="F68" s="24"/>
    </row>
    <row r="69" spans="1:11" ht="15.75" x14ac:dyDescent="0.25">
      <c r="A69" s="48"/>
      <c r="B69" s="14" t="s">
        <v>90</v>
      </c>
      <c r="C69" s="74"/>
      <c r="D69" s="48"/>
      <c r="E69" s="13"/>
      <c r="F69" s="23"/>
    </row>
    <row r="70" spans="1:11" ht="15.75" x14ac:dyDescent="0.25">
      <c r="A70" s="83">
        <v>0.375</v>
      </c>
      <c r="B70" s="18"/>
      <c r="C70" s="71"/>
      <c r="D70" s="56"/>
      <c r="E70" s="18" t="s">
        <v>91</v>
      </c>
      <c r="F70" s="33"/>
    </row>
    <row r="71" spans="1:11" ht="15.75" x14ac:dyDescent="0.25">
      <c r="A71" s="83"/>
      <c r="B71" s="18"/>
      <c r="C71" s="71"/>
      <c r="D71" s="60" t="s">
        <v>92</v>
      </c>
      <c r="E71" s="18"/>
      <c r="F71" s="25" t="s">
        <v>93</v>
      </c>
      <c r="K71">
        <v>1</v>
      </c>
    </row>
    <row r="72" spans="1:11" ht="15.75" x14ac:dyDescent="0.25">
      <c r="A72" s="80">
        <f>J9</f>
        <v>0.39583333333333331</v>
      </c>
      <c r="B72" s="16" t="s">
        <v>18</v>
      </c>
      <c r="C72" s="69">
        <v>6</v>
      </c>
      <c r="D72" s="50" t="s">
        <v>94</v>
      </c>
      <c r="E72" s="16"/>
      <c r="F72" s="27" t="s">
        <v>95</v>
      </c>
      <c r="G72" s="3" t="s">
        <v>21</v>
      </c>
      <c r="I72" s="3">
        <v>40</v>
      </c>
    </row>
    <row r="73" spans="1:11" ht="15.75" x14ac:dyDescent="0.25">
      <c r="A73" s="84">
        <f>A72+"00:40"</f>
        <v>0.4236111111111111</v>
      </c>
      <c r="B73" s="15"/>
      <c r="C73" s="68">
        <f>C61+1</f>
        <v>23</v>
      </c>
      <c r="D73" s="56" t="s">
        <v>96</v>
      </c>
      <c r="E73" s="15"/>
      <c r="F73" s="37" t="s">
        <v>97</v>
      </c>
      <c r="I73" s="3">
        <v>20</v>
      </c>
    </row>
    <row r="74" spans="1:11" ht="15.75" x14ac:dyDescent="0.25">
      <c r="A74" s="84">
        <f t="shared" ref="A74:A76" si="2">A73+"0:20"</f>
        <v>0.4375</v>
      </c>
      <c r="B74" s="15"/>
      <c r="C74" s="68">
        <f>C73+1</f>
        <v>24</v>
      </c>
      <c r="D74" s="56" t="s">
        <v>98</v>
      </c>
      <c r="E74" s="15"/>
      <c r="F74" s="37" t="s">
        <v>99</v>
      </c>
      <c r="I74" s="3">
        <v>20</v>
      </c>
    </row>
    <row r="75" spans="1:11" ht="15.75" x14ac:dyDescent="0.25">
      <c r="A75" s="84">
        <f t="shared" si="2"/>
        <v>0.4513888888888889</v>
      </c>
      <c r="B75" s="15"/>
      <c r="C75" s="68">
        <f>C74+1</f>
        <v>25</v>
      </c>
      <c r="D75" s="56" t="s">
        <v>100</v>
      </c>
      <c r="E75" s="15"/>
      <c r="F75" s="37" t="s">
        <v>101</v>
      </c>
      <c r="I75" s="3">
        <v>20</v>
      </c>
    </row>
    <row r="76" spans="1:11" ht="15.75" x14ac:dyDescent="0.25">
      <c r="A76" s="87">
        <f t="shared" si="2"/>
        <v>0.46527777777777779</v>
      </c>
      <c r="B76" s="17" t="s">
        <v>24</v>
      </c>
      <c r="C76" s="70"/>
      <c r="D76" s="52"/>
      <c r="E76" s="17" t="s">
        <v>25</v>
      </c>
      <c r="F76" s="28"/>
      <c r="I76" s="3">
        <v>20</v>
      </c>
    </row>
    <row r="77" spans="1:11" ht="15.75" x14ac:dyDescent="0.25">
      <c r="A77" s="83"/>
      <c r="B77" s="18"/>
      <c r="C77" s="71"/>
      <c r="D77" s="60" t="s">
        <v>92</v>
      </c>
      <c r="E77" s="18"/>
      <c r="F77" s="25" t="s">
        <v>102</v>
      </c>
    </row>
    <row r="78" spans="1:11" ht="18" x14ac:dyDescent="0.25">
      <c r="A78" s="81">
        <f>A76+"00:20"</f>
        <v>0.47916666666666669</v>
      </c>
      <c r="B78" s="16" t="s">
        <v>18</v>
      </c>
      <c r="C78" s="69">
        <v>7</v>
      </c>
      <c r="D78" s="51" t="s">
        <v>103</v>
      </c>
      <c r="E78" s="16"/>
      <c r="F78" s="38" t="s">
        <v>104</v>
      </c>
      <c r="G78" s="3" t="s">
        <v>21</v>
      </c>
      <c r="I78" s="3">
        <v>40</v>
      </c>
    </row>
    <row r="79" spans="1:11" ht="15.75" x14ac:dyDescent="0.25">
      <c r="A79" s="84">
        <f>A78+"0:40"</f>
        <v>0.50694444444444442</v>
      </c>
      <c r="B79" s="15"/>
      <c r="C79" s="68">
        <f>C75+1</f>
        <v>26</v>
      </c>
      <c r="D79" s="56" t="s">
        <v>105</v>
      </c>
      <c r="E79" s="15"/>
      <c r="F79" s="37" t="s">
        <v>106</v>
      </c>
      <c r="I79" s="3">
        <v>20</v>
      </c>
    </row>
    <row r="80" spans="1:11" ht="15.75" x14ac:dyDescent="0.25">
      <c r="A80" s="84">
        <f>A79+"0:20"</f>
        <v>0.52083333333333326</v>
      </c>
      <c r="B80" s="15"/>
      <c r="C80" s="68">
        <f>C79+1</f>
        <v>27</v>
      </c>
      <c r="D80" s="57" t="s">
        <v>107</v>
      </c>
      <c r="E80" s="15"/>
      <c r="F80" s="37" t="s">
        <v>108</v>
      </c>
      <c r="I80" s="3">
        <v>20</v>
      </c>
    </row>
    <row r="81" spans="1:12" ht="15.75" x14ac:dyDescent="0.25">
      <c r="A81" s="87">
        <f>A80+"0:20"</f>
        <v>0.5347222222222221</v>
      </c>
      <c r="B81" s="17" t="s">
        <v>24</v>
      </c>
      <c r="C81" s="70"/>
      <c r="D81" s="52"/>
      <c r="E81" s="17" t="s">
        <v>25</v>
      </c>
      <c r="F81" s="28"/>
      <c r="I81" s="3">
        <v>20</v>
      </c>
    </row>
    <row r="82" spans="1:12" s="3" customFormat="1" ht="15.75" x14ac:dyDescent="0.25">
      <c r="A82" s="83"/>
      <c r="B82" s="18"/>
      <c r="C82" s="71"/>
      <c r="D82" s="60" t="s">
        <v>92</v>
      </c>
      <c r="E82" s="18"/>
      <c r="F82" s="25" t="s">
        <v>109</v>
      </c>
    </row>
    <row r="83" spans="1:12" ht="15.75" x14ac:dyDescent="0.25">
      <c r="A83" s="84">
        <f>A81+"00:20"</f>
        <v>0.54861111111111094</v>
      </c>
      <c r="B83" s="15"/>
      <c r="C83" s="68">
        <f>C80+1</f>
        <v>28</v>
      </c>
      <c r="D83" s="56" t="s">
        <v>110</v>
      </c>
      <c r="E83" s="15"/>
      <c r="F83" s="37" t="s">
        <v>111</v>
      </c>
      <c r="I83" s="3">
        <v>20</v>
      </c>
      <c r="L83">
        <v>7</v>
      </c>
    </row>
    <row r="84" spans="1:12" ht="15.75" x14ac:dyDescent="0.25">
      <c r="A84" s="84">
        <f>A83+"0:20"</f>
        <v>0.56249999999999978</v>
      </c>
      <c r="B84" s="15"/>
      <c r="C84" s="68">
        <f>C83+1</f>
        <v>29</v>
      </c>
      <c r="D84" s="56" t="s">
        <v>112</v>
      </c>
      <c r="E84" s="15"/>
      <c r="F84" s="37" t="s">
        <v>113</v>
      </c>
      <c r="I84" s="3">
        <v>20</v>
      </c>
    </row>
    <row r="85" spans="1:12" ht="15.75" x14ac:dyDescent="0.25">
      <c r="A85" s="81">
        <f>A84+"00:20"</f>
        <v>0.57638888888888862</v>
      </c>
      <c r="B85" s="16" t="s">
        <v>18</v>
      </c>
      <c r="C85" s="69">
        <v>8</v>
      </c>
      <c r="D85" s="51" t="s">
        <v>114</v>
      </c>
      <c r="E85" s="16"/>
      <c r="F85" s="39" t="s">
        <v>115</v>
      </c>
      <c r="G85" s="3" t="s">
        <v>21</v>
      </c>
      <c r="I85" s="3">
        <v>40</v>
      </c>
    </row>
    <row r="86" spans="1:12" ht="15.75" x14ac:dyDescent="0.25">
      <c r="A86" s="88">
        <f>A85+"00:40"</f>
        <v>0.60416666666666641</v>
      </c>
      <c r="B86" s="22" t="s">
        <v>116</v>
      </c>
      <c r="C86" s="76"/>
      <c r="D86" s="61"/>
      <c r="E86" s="22"/>
      <c r="F86" s="40"/>
    </row>
    <row r="87" spans="1:12" ht="15.75" x14ac:dyDescent="0.25">
      <c r="A87" s="88"/>
      <c r="B87" s="22"/>
      <c r="C87" s="76"/>
      <c r="D87" s="61"/>
      <c r="E87" s="22"/>
      <c r="F87" s="40"/>
    </row>
    <row r="88" spans="1:12" ht="15.75" x14ac:dyDescent="0.25">
      <c r="A88" s="88"/>
      <c r="B88" s="22"/>
      <c r="C88" s="76"/>
      <c r="D88" s="61"/>
      <c r="E88" s="22"/>
      <c r="F88" s="40"/>
    </row>
    <row r="89" spans="1:12" ht="15.75" x14ac:dyDescent="0.25">
      <c r="A89" s="88">
        <f>A86+"01:45"</f>
        <v>0.67708333333333304</v>
      </c>
      <c r="B89" s="22"/>
      <c r="C89" s="76"/>
      <c r="D89" s="61"/>
      <c r="E89" s="22" t="s">
        <v>117</v>
      </c>
      <c r="F89" s="40"/>
    </row>
    <row r="90" spans="1:12" ht="15.75" x14ac:dyDescent="0.25">
      <c r="A90" s="83"/>
      <c r="B90" s="18"/>
      <c r="C90" s="77"/>
      <c r="D90" s="57"/>
      <c r="E90" s="18"/>
      <c r="F90" s="33"/>
    </row>
    <row r="91" spans="1:12" ht="15.75" x14ac:dyDescent="0.25">
      <c r="A91" s="89"/>
      <c r="B91" s="14" t="s">
        <v>118</v>
      </c>
      <c r="C91" s="74"/>
      <c r="D91" s="48"/>
      <c r="E91" s="13"/>
      <c r="F91" s="23"/>
    </row>
    <row r="92" spans="1:12" ht="15.75" x14ac:dyDescent="0.25">
      <c r="A92" s="83">
        <v>0.375</v>
      </c>
      <c r="B92" s="18"/>
      <c r="C92" s="71"/>
      <c r="D92" s="56"/>
      <c r="E92" s="18" t="s">
        <v>91</v>
      </c>
      <c r="F92" s="33"/>
    </row>
    <row r="93" spans="1:12" ht="15.75" x14ac:dyDescent="0.25">
      <c r="A93" s="49"/>
      <c r="B93" s="15"/>
      <c r="C93" s="68"/>
      <c r="D93" s="62" t="s">
        <v>119</v>
      </c>
      <c r="E93" s="15"/>
      <c r="F93" s="25" t="s">
        <v>120</v>
      </c>
      <c r="K93">
        <v>2</v>
      </c>
    </row>
    <row r="94" spans="1:12" ht="31.5" x14ac:dyDescent="0.25">
      <c r="A94" s="80">
        <f>J9</f>
        <v>0.39583333333333331</v>
      </c>
      <c r="B94" s="16" t="s">
        <v>18</v>
      </c>
      <c r="C94" s="69">
        <v>9</v>
      </c>
      <c r="D94" s="51" t="s">
        <v>121</v>
      </c>
      <c r="E94" s="16"/>
      <c r="F94" s="26" t="s">
        <v>122</v>
      </c>
      <c r="G94" s="3" t="s">
        <v>21</v>
      </c>
      <c r="I94" s="3">
        <v>40</v>
      </c>
    </row>
    <row r="95" spans="1:12" ht="15.75" x14ac:dyDescent="0.25">
      <c r="A95" s="83">
        <f>A94+"00:40"</f>
        <v>0.4236111111111111</v>
      </c>
      <c r="B95" s="18"/>
      <c r="C95" s="68">
        <f>C84+1</f>
        <v>30</v>
      </c>
      <c r="D95" s="56" t="s">
        <v>123</v>
      </c>
      <c r="E95" s="15"/>
      <c r="F95" s="41" t="s">
        <v>124</v>
      </c>
      <c r="I95" s="3">
        <v>20</v>
      </c>
    </row>
    <row r="96" spans="1:12" ht="15.75" x14ac:dyDescent="0.25">
      <c r="A96" s="83">
        <f t="shared" ref="A96:A97" si="3">A95+"00:20"</f>
        <v>0.4375</v>
      </c>
      <c r="B96" s="15"/>
      <c r="C96" s="68">
        <f>C95+1</f>
        <v>31</v>
      </c>
      <c r="D96" s="56" t="s">
        <v>125</v>
      </c>
      <c r="E96" s="15" t="s">
        <v>63</v>
      </c>
      <c r="F96" s="41" t="s">
        <v>126</v>
      </c>
      <c r="I96" s="3">
        <v>20</v>
      </c>
    </row>
    <row r="97" spans="1:12" ht="15.75" x14ac:dyDescent="0.25">
      <c r="A97" s="83">
        <f t="shared" si="3"/>
        <v>0.4513888888888889</v>
      </c>
      <c r="B97" s="15"/>
      <c r="C97" s="68">
        <f t="shared" ref="C97" si="4">C96+1</f>
        <v>32</v>
      </c>
      <c r="D97" s="56" t="s">
        <v>127</v>
      </c>
      <c r="E97" s="15"/>
      <c r="F97" s="41" t="s">
        <v>128</v>
      </c>
      <c r="I97" s="3">
        <v>20</v>
      </c>
    </row>
    <row r="98" spans="1:12" ht="15.75" x14ac:dyDescent="0.25">
      <c r="A98" s="49"/>
      <c r="B98" s="15"/>
      <c r="C98" s="68"/>
      <c r="D98" s="49"/>
      <c r="E98" s="15"/>
      <c r="F98" s="24"/>
    </row>
    <row r="99" spans="1:12" ht="15.75" x14ac:dyDescent="0.25">
      <c r="A99" s="87">
        <f>A97+"0:20"</f>
        <v>0.46527777777777779</v>
      </c>
      <c r="B99" s="17" t="s">
        <v>24</v>
      </c>
      <c r="C99" s="70"/>
      <c r="D99" s="52"/>
      <c r="E99" s="17" t="s">
        <v>25</v>
      </c>
      <c r="F99" s="28"/>
    </row>
    <row r="100" spans="1:12" s="3" customFormat="1" ht="15.75" x14ac:dyDescent="0.25">
      <c r="A100" s="83"/>
      <c r="B100" s="18"/>
      <c r="C100" s="71"/>
      <c r="D100" s="62" t="s">
        <v>119</v>
      </c>
      <c r="E100" s="18"/>
      <c r="F100" s="25" t="s">
        <v>129</v>
      </c>
    </row>
    <row r="101" spans="1:12" s="3" customFormat="1" ht="15.75" x14ac:dyDescent="0.25">
      <c r="A101" s="84">
        <f>A99+"0:20"</f>
        <v>0.47916666666666669</v>
      </c>
      <c r="B101" s="15"/>
      <c r="C101" s="68">
        <f>C97+1</f>
        <v>33</v>
      </c>
      <c r="D101" s="56" t="s">
        <v>45</v>
      </c>
      <c r="E101" s="15"/>
      <c r="F101" s="41" t="s">
        <v>130</v>
      </c>
      <c r="I101" s="3">
        <v>20</v>
      </c>
    </row>
    <row r="102" spans="1:12" ht="31.5" x14ac:dyDescent="0.25">
      <c r="A102" s="84">
        <f>A101+"0:20"</f>
        <v>0.49305555555555558</v>
      </c>
      <c r="B102" s="15"/>
      <c r="C102" s="68">
        <f>C138+1</f>
        <v>35</v>
      </c>
      <c r="D102" s="56" t="s">
        <v>131</v>
      </c>
      <c r="E102" s="15"/>
      <c r="F102" s="41" t="s">
        <v>132</v>
      </c>
      <c r="I102" s="3">
        <v>20</v>
      </c>
    </row>
    <row r="103" spans="1:12" ht="15.75" x14ac:dyDescent="0.25">
      <c r="A103" s="84">
        <f>A102+"0:20"</f>
        <v>0.50694444444444442</v>
      </c>
      <c r="B103" s="15"/>
      <c r="C103" s="68">
        <f>C102+1</f>
        <v>36</v>
      </c>
      <c r="D103" s="56" t="s">
        <v>133</v>
      </c>
      <c r="E103" s="15"/>
      <c r="F103" s="41" t="s">
        <v>134</v>
      </c>
      <c r="I103" s="3">
        <v>20</v>
      </c>
    </row>
    <row r="104" spans="1:12" ht="15.75" x14ac:dyDescent="0.25">
      <c r="A104" s="84">
        <f>A103+"0:20"</f>
        <v>0.52083333333333326</v>
      </c>
      <c r="B104" s="15"/>
      <c r="C104" s="68">
        <f>C103+1</f>
        <v>37</v>
      </c>
      <c r="D104" s="56" t="s">
        <v>135</v>
      </c>
      <c r="E104" s="15"/>
      <c r="F104" s="41" t="s">
        <v>136</v>
      </c>
      <c r="I104" s="3">
        <v>20</v>
      </c>
    </row>
    <row r="105" spans="1:12" ht="15.75" x14ac:dyDescent="0.25">
      <c r="A105" s="84">
        <f>A104+"0:20"</f>
        <v>0.5347222222222221</v>
      </c>
      <c r="B105" s="15"/>
      <c r="C105" s="68">
        <f>C104+1</f>
        <v>38</v>
      </c>
      <c r="D105" s="56" t="s">
        <v>137</v>
      </c>
      <c r="E105" s="15"/>
      <c r="F105" s="41" t="s">
        <v>138</v>
      </c>
      <c r="I105" s="3">
        <v>20</v>
      </c>
      <c r="L105">
        <v>9</v>
      </c>
    </row>
    <row r="106" spans="1:12" ht="15.75" x14ac:dyDescent="0.25">
      <c r="A106" s="85">
        <f>A105+"0:20"</f>
        <v>0.54861111111111094</v>
      </c>
      <c r="B106" s="19"/>
      <c r="C106" s="72"/>
      <c r="D106" s="55"/>
      <c r="E106" s="19"/>
      <c r="F106" s="31"/>
    </row>
    <row r="107" spans="1:12" ht="15.75" x14ac:dyDescent="0.25">
      <c r="A107" s="85"/>
      <c r="B107" s="19" t="s">
        <v>36</v>
      </c>
      <c r="C107" s="72"/>
      <c r="D107" s="55"/>
      <c r="E107" s="19" t="s">
        <v>25</v>
      </c>
      <c r="F107" s="31"/>
    </row>
    <row r="108" spans="1:12" ht="15.75" x14ac:dyDescent="0.25">
      <c r="A108" s="85"/>
      <c r="B108" s="19"/>
      <c r="C108" s="72"/>
      <c r="D108" s="55"/>
      <c r="E108" s="19"/>
      <c r="F108" s="31"/>
    </row>
    <row r="109" spans="1:12" ht="15.75" x14ac:dyDescent="0.25">
      <c r="A109" s="85">
        <f>A106+"01:00"</f>
        <v>0.59027777777777757</v>
      </c>
      <c r="B109" s="19"/>
      <c r="C109" s="72"/>
      <c r="D109" s="55"/>
      <c r="E109" s="19"/>
      <c r="F109" s="31"/>
      <c r="I109" s="3">
        <v>60</v>
      </c>
    </row>
    <row r="110" spans="1:12" ht="15.75" x14ac:dyDescent="0.25">
      <c r="A110" s="84"/>
      <c r="B110" s="15"/>
      <c r="C110" s="68"/>
      <c r="D110" s="63" t="s">
        <v>139</v>
      </c>
      <c r="E110" s="15"/>
      <c r="F110" s="25" t="s">
        <v>140</v>
      </c>
    </row>
    <row r="111" spans="1:12" ht="15.75" x14ac:dyDescent="0.25">
      <c r="A111" s="81">
        <f>A109</f>
        <v>0.59027777777777757</v>
      </c>
      <c r="B111" s="16" t="s">
        <v>18</v>
      </c>
      <c r="C111" s="69">
        <v>10</v>
      </c>
      <c r="D111" s="51" t="s">
        <v>141</v>
      </c>
      <c r="E111" s="16"/>
      <c r="F111" s="26" t="s">
        <v>142</v>
      </c>
      <c r="G111" s="3" t="s">
        <v>21</v>
      </c>
      <c r="I111" s="3">
        <v>40</v>
      </c>
    </row>
    <row r="112" spans="1:12" ht="15.75" x14ac:dyDescent="0.25">
      <c r="A112" s="84">
        <f>A111+"0:40"</f>
        <v>0.61805555555555536</v>
      </c>
      <c r="B112" s="15"/>
      <c r="C112" s="68">
        <f>C114+1</f>
        <v>41</v>
      </c>
      <c r="D112" s="56" t="s">
        <v>143</v>
      </c>
      <c r="E112" s="15"/>
      <c r="F112" s="42" t="s">
        <v>144</v>
      </c>
      <c r="I112" s="3">
        <v>20</v>
      </c>
    </row>
    <row r="113" spans="1:14" ht="31.5" x14ac:dyDescent="0.25">
      <c r="A113" s="84">
        <f>A112+"0:20"</f>
        <v>0.6319444444444442</v>
      </c>
      <c r="B113" s="15"/>
      <c r="C113" s="68">
        <f>C105+1</f>
        <v>39</v>
      </c>
      <c r="D113" s="56" t="s">
        <v>145</v>
      </c>
      <c r="E113" s="15"/>
      <c r="F113" s="42" t="s">
        <v>146</v>
      </c>
      <c r="I113" s="3">
        <v>20</v>
      </c>
    </row>
    <row r="114" spans="1:14" ht="15.75" x14ac:dyDescent="0.25">
      <c r="A114" s="84">
        <f t="shared" ref="A114:A115" si="5">A113+"0:20"</f>
        <v>0.64583333333333304</v>
      </c>
      <c r="B114" s="15"/>
      <c r="C114" s="68">
        <f>C113+1</f>
        <v>40</v>
      </c>
      <c r="D114" s="56" t="s">
        <v>147</v>
      </c>
      <c r="E114" s="18"/>
      <c r="F114" s="42" t="s">
        <v>148</v>
      </c>
      <c r="I114" s="3">
        <v>20</v>
      </c>
    </row>
    <row r="115" spans="1:14" ht="15.75" x14ac:dyDescent="0.25">
      <c r="A115" s="87">
        <f t="shared" si="5"/>
        <v>0.65972222222222188</v>
      </c>
      <c r="B115" s="17" t="s">
        <v>24</v>
      </c>
      <c r="C115" s="70"/>
      <c r="D115" s="52"/>
      <c r="E115" s="17" t="s">
        <v>25</v>
      </c>
      <c r="F115" s="28"/>
    </row>
    <row r="116" spans="1:14" ht="15.75" x14ac:dyDescent="0.25">
      <c r="A116" s="84"/>
      <c r="B116" s="15"/>
      <c r="C116" s="68"/>
      <c r="D116" s="63" t="s">
        <v>139</v>
      </c>
      <c r="E116" s="15"/>
      <c r="F116" s="25" t="s">
        <v>149</v>
      </c>
      <c r="K116">
        <v>4</v>
      </c>
    </row>
    <row r="117" spans="1:14" ht="15.75" x14ac:dyDescent="0.25">
      <c r="A117" s="84">
        <f>A115+"0:20"</f>
        <v>0.67361111111111072</v>
      </c>
      <c r="B117" s="15"/>
      <c r="C117" s="68">
        <f>C112+1</f>
        <v>42</v>
      </c>
      <c r="D117" s="56" t="s">
        <v>150</v>
      </c>
      <c r="E117" s="15"/>
      <c r="F117" s="42" t="s">
        <v>151</v>
      </c>
      <c r="I117" s="3">
        <v>20</v>
      </c>
    </row>
    <row r="118" spans="1:14" ht="15.75" x14ac:dyDescent="0.25">
      <c r="A118" s="90">
        <f>A117+"0:20"</f>
        <v>0.68749999999999956</v>
      </c>
      <c r="B118" s="21"/>
      <c r="C118" s="68">
        <f t="shared" ref="C118:C119" si="6">C117+1</f>
        <v>43</v>
      </c>
      <c r="D118" s="56" t="s">
        <v>152</v>
      </c>
      <c r="E118" s="18"/>
      <c r="F118" s="42" t="s">
        <v>153</v>
      </c>
      <c r="I118" s="3">
        <v>20</v>
      </c>
    </row>
    <row r="119" spans="1:14" ht="15.75" x14ac:dyDescent="0.25">
      <c r="A119" s="90">
        <f>A118+"0:20"</f>
        <v>0.7013888888888884</v>
      </c>
      <c r="B119" s="21"/>
      <c r="C119" s="68">
        <f t="shared" si="6"/>
        <v>44</v>
      </c>
      <c r="D119" s="56" t="s">
        <v>154</v>
      </c>
      <c r="E119" s="15"/>
      <c r="F119" s="42" t="s">
        <v>155</v>
      </c>
      <c r="I119" s="3">
        <v>20</v>
      </c>
    </row>
    <row r="120" spans="1:14" ht="15.75" x14ac:dyDescent="0.25">
      <c r="A120" s="86">
        <f>A119+"0:20"</f>
        <v>0.71527777777777724</v>
      </c>
      <c r="B120" s="20" t="s">
        <v>53</v>
      </c>
      <c r="C120" s="73"/>
      <c r="D120" s="58"/>
      <c r="E120" s="20"/>
      <c r="F120" s="32"/>
    </row>
    <row r="121" spans="1:14" ht="15.75" x14ac:dyDescent="0.25">
      <c r="A121" s="58"/>
      <c r="B121" s="20"/>
      <c r="C121" s="73"/>
      <c r="D121" s="58"/>
      <c r="E121" s="20"/>
      <c r="F121" s="32"/>
      <c r="L121">
        <v>6</v>
      </c>
    </row>
    <row r="122" spans="1:14" ht="15.75" x14ac:dyDescent="0.25">
      <c r="A122" s="58"/>
      <c r="B122" s="20"/>
      <c r="C122" s="73"/>
      <c r="D122" s="58"/>
      <c r="E122" s="20"/>
      <c r="F122" s="32"/>
    </row>
    <row r="123" spans="1:14" ht="15.75" x14ac:dyDescent="0.25">
      <c r="A123" s="86">
        <f>A120+"02:00"</f>
        <v>0.79861111111111061</v>
      </c>
      <c r="B123" s="20"/>
      <c r="C123" s="73"/>
      <c r="D123" s="58"/>
      <c r="E123" s="20"/>
      <c r="F123" s="32"/>
    </row>
    <row r="124" spans="1:14" ht="15.75" x14ac:dyDescent="0.25">
      <c r="A124" s="49"/>
      <c r="B124" s="15"/>
      <c r="C124" s="68"/>
      <c r="D124" s="49"/>
      <c r="E124" s="15"/>
      <c r="F124" s="24"/>
    </row>
    <row r="125" spans="1:14" s="3" customFormat="1" ht="15.75" x14ac:dyDescent="0.25">
      <c r="A125" s="83"/>
      <c r="B125" s="18"/>
      <c r="C125" s="71"/>
      <c r="D125" s="56"/>
      <c r="E125" s="18"/>
      <c r="F125" s="33"/>
    </row>
    <row r="126" spans="1:14" ht="15.75" x14ac:dyDescent="0.25">
      <c r="A126" s="48"/>
      <c r="B126" s="14" t="s">
        <v>156</v>
      </c>
      <c r="C126" s="74"/>
      <c r="D126" s="48"/>
      <c r="E126" s="13"/>
      <c r="F126" s="23"/>
    </row>
    <row r="127" spans="1:14" ht="15.75" x14ac:dyDescent="0.25">
      <c r="A127" s="83"/>
      <c r="B127" s="18"/>
      <c r="C127" s="71"/>
      <c r="D127" s="56"/>
      <c r="E127" s="18"/>
      <c r="F127" s="33"/>
      <c r="N127" s="3"/>
    </row>
    <row r="128" spans="1:14" ht="15.75" x14ac:dyDescent="0.25">
      <c r="A128" s="83"/>
      <c r="B128" s="18"/>
      <c r="C128" s="71"/>
      <c r="D128" s="64" t="s">
        <v>157</v>
      </c>
      <c r="E128" s="18"/>
      <c r="F128" s="25" t="s">
        <v>158</v>
      </c>
    </row>
    <row r="129" spans="1:12" ht="15.75" x14ac:dyDescent="0.25">
      <c r="A129" s="80">
        <f>J9</f>
        <v>0.39583333333333331</v>
      </c>
      <c r="B129" s="15"/>
      <c r="C129" s="68">
        <f>C119+1</f>
        <v>45</v>
      </c>
      <c r="D129" s="56" t="s">
        <v>159</v>
      </c>
      <c r="E129" s="18"/>
      <c r="F129" s="43" t="s">
        <v>160</v>
      </c>
      <c r="I129" s="3">
        <v>20</v>
      </c>
    </row>
    <row r="130" spans="1:12" ht="15.75" x14ac:dyDescent="0.25">
      <c r="A130" s="84">
        <f>A129+"00:20"</f>
        <v>0.40972222222222221</v>
      </c>
      <c r="B130" s="15"/>
      <c r="C130" s="68">
        <f>C129+1</f>
        <v>46</v>
      </c>
      <c r="D130" s="56" t="s">
        <v>161</v>
      </c>
      <c r="E130" s="15"/>
      <c r="F130" s="43" t="s">
        <v>162</v>
      </c>
      <c r="I130" s="3">
        <v>20</v>
      </c>
    </row>
    <row r="131" spans="1:12" ht="15.75" x14ac:dyDescent="0.25">
      <c r="A131" s="84">
        <f t="shared" ref="A131:A137" si="7">A130+"0:20"</f>
        <v>0.4236111111111111</v>
      </c>
      <c r="B131" s="15"/>
      <c r="C131" s="68">
        <f>C130+1</f>
        <v>47</v>
      </c>
      <c r="D131" s="56" t="s">
        <v>163</v>
      </c>
      <c r="E131" s="15"/>
      <c r="F131" s="44" t="s">
        <v>164</v>
      </c>
      <c r="I131" s="3">
        <v>20</v>
      </c>
    </row>
    <row r="132" spans="1:12" ht="15.75" x14ac:dyDescent="0.25">
      <c r="A132" s="84">
        <f t="shared" si="7"/>
        <v>0.4375</v>
      </c>
      <c r="B132" s="15"/>
      <c r="C132" s="68">
        <f>C131+1</f>
        <v>48</v>
      </c>
      <c r="D132" s="56" t="s">
        <v>165</v>
      </c>
      <c r="E132" s="15"/>
      <c r="F132" s="43" t="s">
        <v>166</v>
      </c>
      <c r="I132" s="3">
        <v>20</v>
      </c>
    </row>
    <row r="133" spans="1:12" ht="15.75" x14ac:dyDescent="0.25">
      <c r="A133" s="84">
        <f>A132+"0:20"</f>
        <v>0.4513888888888889</v>
      </c>
      <c r="B133" s="15"/>
      <c r="C133" s="68">
        <f>C132+1</f>
        <v>49</v>
      </c>
      <c r="D133" s="56" t="s">
        <v>167</v>
      </c>
      <c r="E133" s="15"/>
      <c r="F133" s="45" t="s">
        <v>168</v>
      </c>
    </row>
    <row r="134" spans="1:12" ht="15.75" x14ac:dyDescent="0.25">
      <c r="A134" s="87">
        <f>A133+"0:20"</f>
        <v>0.46527777777777779</v>
      </c>
      <c r="B134" s="17" t="s">
        <v>24</v>
      </c>
      <c r="C134" s="70"/>
      <c r="D134" s="52"/>
      <c r="E134" s="17" t="s">
        <v>25</v>
      </c>
      <c r="F134" s="28"/>
    </row>
    <row r="135" spans="1:12" ht="15.75" x14ac:dyDescent="0.25">
      <c r="A135" s="83"/>
      <c r="B135" s="18"/>
      <c r="C135" s="71"/>
      <c r="D135" s="64" t="s">
        <v>157</v>
      </c>
      <c r="E135" s="15"/>
      <c r="F135" s="25" t="s">
        <v>169</v>
      </c>
    </row>
    <row r="136" spans="1:12" ht="15.75" x14ac:dyDescent="0.25">
      <c r="A136" s="84">
        <f>A134+"0:20"</f>
        <v>0.47916666666666669</v>
      </c>
      <c r="B136" s="15"/>
      <c r="C136" s="68">
        <f>C133+1</f>
        <v>50</v>
      </c>
      <c r="D136" s="56" t="s">
        <v>170</v>
      </c>
      <c r="E136" s="15"/>
      <c r="F136" s="45" t="s">
        <v>171</v>
      </c>
      <c r="I136" s="3">
        <v>20</v>
      </c>
    </row>
    <row r="137" spans="1:12" ht="15.75" x14ac:dyDescent="0.25">
      <c r="A137" s="84">
        <f t="shared" si="7"/>
        <v>0.49305555555555558</v>
      </c>
      <c r="B137" s="15"/>
      <c r="C137" s="68">
        <f>C136+1</f>
        <v>51</v>
      </c>
      <c r="D137" s="56" t="s">
        <v>172</v>
      </c>
      <c r="E137" s="15"/>
      <c r="F137" s="45" t="s">
        <v>173</v>
      </c>
      <c r="I137" s="3">
        <v>20</v>
      </c>
    </row>
    <row r="138" spans="1:12" ht="15.75" x14ac:dyDescent="0.25">
      <c r="A138" s="84">
        <f>A137+"0:20"</f>
        <v>0.50694444444444442</v>
      </c>
      <c r="B138" s="15"/>
      <c r="C138" s="68">
        <f>C101+1</f>
        <v>34</v>
      </c>
      <c r="D138" s="56" t="s">
        <v>154</v>
      </c>
      <c r="E138" s="15"/>
      <c r="F138" s="45" t="s">
        <v>174</v>
      </c>
      <c r="I138" s="3">
        <v>20</v>
      </c>
    </row>
    <row r="139" spans="1:12" ht="15.75" x14ac:dyDescent="0.25">
      <c r="A139" s="84">
        <f>A138+"0:20"</f>
        <v>0.52083333333333326</v>
      </c>
      <c r="B139" s="15"/>
      <c r="C139" s="68">
        <f>C137+1</f>
        <v>52</v>
      </c>
      <c r="D139" s="56" t="s">
        <v>175</v>
      </c>
      <c r="E139" s="15" t="s">
        <v>63</v>
      </c>
      <c r="F139" s="45" t="s">
        <v>176</v>
      </c>
      <c r="I139" s="3">
        <v>20</v>
      </c>
      <c r="L139">
        <v>8</v>
      </c>
    </row>
    <row r="140" spans="1:12" ht="15.75" x14ac:dyDescent="0.25">
      <c r="A140" s="84">
        <f>A139+"0:20"</f>
        <v>0.5347222222222221</v>
      </c>
      <c r="B140" s="15"/>
      <c r="C140" s="68">
        <v>53</v>
      </c>
      <c r="D140" s="56" t="s">
        <v>177</v>
      </c>
      <c r="E140" s="15"/>
      <c r="F140" s="45" t="s">
        <v>178</v>
      </c>
      <c r="I140" s="3">
        <v>20</v>
      </c>
    </row>
    <row r="141" spans="1:12" ht="15.75" x14ac:dyDescent="0.25">
      <c r="A141" s="85">
        <f>A140+"00:20"</f>
        <v>0.54861111111111094</v>
      </c>
      <c r="B141" s="19"/>
      <c r="C141" s="72"/>
      <c r="D141" s="55"/>
      <c r="E141" s="19"/>
      <c r="F141" s="31"/>
    </row>
    <row r="142" spans="1:12" ht="15.75" x14ac:dyDescent="0.25">
      <c r="A142" s="85"/>
      <c r="B142" s="19" t="s">
        <v>36</v>
      </c>
      <c r="C142" s="72"/>
      <c r="D142" s="55"/>
      <c r="E142" s="19" t="s">
        <v>25</v>
      </c>
      <c r="F142" s="31"/>
    </row>
    <row r="143" spans="1:12" ht="15.75" x14ac:dyDescent="0.25">
      <c r="A143" s="85"/>
      <c r="B143" s="19"/>
      <c r="C143" s="72"/>
      <c r="D143" s="55"/>
      <c r="E143" s="19"/>
      <c r="F143" s="31"/>
    </row>
    <row r="144" spans="1:12" ht="15.75" x14ac:dyDescent="0.25">
      <c r="A144" s="85">
        <f>A141+"01:00"</f>
        <v>0.59027777777777757</v>
      </c>
      <c r="B144" s="19"/>
      <c r="C144" s="72"/>
      <c r="D144" s="55"/>
      <c r="E144" s="19"/>
      <c r="F144" s="31"/>
      <c r="I144" s="3">
        <v>60</v>
      </c>
    </row>
    <row r="145" spans="1:12" ht="15.75" x14ac:dyDescent="0.25">
      <c r="A145" s="83">
        <f>A144</f>
        <v>0.59027777777777757</v>
      </c>
      <c r="B145" s="15"/>
      <c r="C145" s="71"/>
      <c r="D145" s="56" t="s">
        <v>114</v>
      </c>
      <c r="E145" s="18" t="s">
        <v>179</v>
      </c>
      <c r="F145" s="24" t="s">
        <v>180</v>
      </c>
      <c r="I145" s="3">
        <v>15</v>
      </c>
    </row>
    <row r="146" spans="1:12" ht="15.75" x14ac:dyDescent="0.25">
      <c r="A146" s="83">
        <f>A145+"00:15"</f>
        <v>0.6006944444444442</v>
      </c>
      <c r="B146" s="18"/>
      <c r="C146" s="77"/>
      <c r="D146" s="49" t="s">
        <v>181</v>
      </c>
      <c r="E146" s="18" t="s">
        <v>182</v>
      </c>
      <c r="F146" s="33" t="s">
        <v>183</v>
      </c>
      <c r="I146" s="3">
        <v>20</v>
      </c>
    </row>
    <row r="147" spans="1:12" ht="15.75" x14ac:dyDescent="0.25">
      <c r="A147" s="84">
        <f>A146+"00:20"</f>
        <v>0.61458333333333304</v>
      </c>
      <c r="B147" s="15"/>
      <c r="C147" s="68"/>
      <c r="D147" s="49" t="s">
        <v>181</v>
      </c>
      <c r="E147" s="15" t="s">
        <v>184</v>
      </c>
      <c r="F147" s="33" t="s">
        <v>185</v>
      </c>
      <c r="I147" s="3">
        <v>5</v>
      </c>
    </row>
    <row r="148" spans="1:12" x14ac:dyDescent="0.25">
      <c r="A148" s="91">
        <f>A147+"00:05"</f>
        <v>0.61805555555555525</v>
      </c>
      <c r="B148" s="11"/>
      <c r="C148" s="66"/>
      <c r="D148" s="47"/>
      <c r="E148" s="11"/>
      <c r="F148" s="46"/>
    </row>
    <row r="149" spans="1:12" x14ac:dyDescent="0.25">
      <c r="A149" s="92"/>
    </row>
    <row r="150" spans="1:12" x14ac:dyDescent="0.25">
      <c r="A150" s="92"/>
    </row>
    <row r="151" spans="1:12" x14ac:dyDescent="0.25">
      <c r="A151" s="92"/>
    </row>
    <row r="152" spans="1:12" x14ac:dyDescent="0.25">
      <c r="A152" s="93"/>
      <c r="B152" s="4"/>
    </row>
    <row r="153" spans="1:12" x14ac:dyDescent="0.25">
      <c r="B153" s="3"/>
      <c r="C153" s="79"/>
    </row>
    <row r="160" spans="1:12" x14ac:dyDescent="0.25">
      <c r="L160">
        <f>SUM(L13:L152)</f>
        <v>52</v>
      </c>
    </row>
  </sheetData>
  <mergeCells count="2">
    <mergeCell ref="A3:F3"/>
    <mergeCell ref="A8:B8"/>
  </mergeCell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/>
  </sheetViews>
  <sheetFormatPr defaultRowHeight="15" x14ac:dyDescent="0.25"/>
  <cols>
    <col min="1" max="1" width="9.42578125" customWidth="1"/>
    <col min="2" max="2" width="21.42578125" style="112" customWidth="1"/>
    <col min="3" max="3" width="4.42578125" customWidth="1"/>
    <col min="4" max="4" width="28.85546875" bestFit="1" customWidth="1"/>
    <col min="5" max="5" width="128.5703125" customWidth="1"/>
  </cols>
  <sheetData>
    <row r="1" spans="1:5" ht="21" x14ac:dyDescent="0.35">
      <c r="A1" s="47" t="str">
        <f>IF('our schedule'!A1&lt;&gt;"",'our schedule'!A1,"")</f>
        <v/>
      </c>
      <c r="B1" s="115" t="s">
        <v>186</v>
      </c>
      <c r="C1" s="115"/>
      <c r="D1" s="115"/>
      <c r="E1" s="12" t="str">
        <f>IF('our schedule'!F1&lt;&gt;"",'our schedule'!F1,"")</f>
        <v/>
      </c>
    </row>
    <row r="2" spans="1:5" ht="21" x14ac:dyDescent="0.25">
      <c r="A2" s="47" t="str">
        <f>IF('our schedule'!A2&lt;&gt;"",'our schedule'!A2,"")</f>
        <v/>
      </c>
      <c r="B2" s="100" t="s">
        <v>187</v>
      </c>
      <c r="C2" s="95" t="s">
        <v>188</v>
      </c>
      <c r="D2" s="96">
        <v>8.3333333333333329E-2</v>
      </c>
      <c r="E2" s="12" t="str">
        <f>IF('our schedule'!F2&lt;&gt;"",'our schedule'!F2,"")</f>
        <v/>
      </c>
    </row>
    <row r="3" spans="1:5" x14ac:dyDescent="0.25">
      <c r="A3" s="47"/>
      <c r="B3" s="101"/>
      <c r="C3" s="47"/>
      <c r="D3" s="47"/>
      <c r="E3" s="12"/>
    </row>
    <row r="4" spans="1:5" ht="23.25" x14ac:dyDescent="0.35">
      <c r="A4" s="113" t="str">
        <f>IF('our schedule'!A3&lt;&gt;"",'our schedule'!A3,"")</f>
        <v>Radiocarbon in the Environment, 5-9 July 2021 - Preliminary program</v>
      </c>
      <c r="B4" s="113" t="str">
        <f>IF('our schedule'!B3&lt;&gt;"",'our schedule'!B3,"")</f>
        <v/>
      </c>
      <c r="C4" s="113" t="str">
        <f>IF('our schedule'!C3&lt;&gt;"",'our schedule'!C3,"")</f>
        <v/>
      </c>
      <c r="D4" s="113" t="str">
        <f>IF('our schedule'!D3&lt;&gt;"",'our schedule'!D3,"")</f>
        <v/>
      </c>
      <c r="E4" s="113" t="str">
        <f>IF('our schedule'!F3&lt;&gt;"",'our schedule'!F3,"")</f>
        <v/>
      </c>
    </row>
    <row r="5" spans="1:5" x14ac:dyDescent="0.25">
      <c r="A5" s="47" t="str">
        <f>IF('our schedule'!A4&lt;&gt;"",'our schedule'!A4,"")</f>
        <v/>
      </c>
      <c r="B5" s="101" t="str">
        <f>IF('our schedule'!B4&lt;&gt;"",'our schedule'!B4,"")</f>
        <v/>
      </c>
      <c r="C5" s="66" t="str">
        <f>IF('our schedule'!C4&lt;&gt;"",'our schedule'!C4,"")</f>
        <v/>
      </c>
      <c r="D5" s="47" t="str">
        <f>IF('our schedule'!D4&lt;&gt;"",'our schedule'!D4,"")</f>
        <v/>
      </c>
      <c r="E5" s="12" t="str">
        <f>IF('our schedule'!F4&lt;&gt;"",'our schedule'!F4,"")</f>
        <v/>
      </c>
    </row>
    <row r="6" spans="1:5" ht="15.75" x14ac:dyDescent="0.25">
      <c r="A6" s="48" t="str">
        <f>IF('our schedule'!A5&lt;&gt;"",'our schedule'!A5,"")</f>
        <v/>
      </c>
      <c r="B6" s="102" t="str">
        <f>IF('our schedule'!B5&lt;&gt;"",'our schedule'!B5,"")</f>
        <v>Monday  05 July 2021</v>
      </c>
      <c r="C6" s="67" t="str">
        <f>IF('our schedule'!C5&lt;&gt;"",'our schedule'!C5,"")</f>
        <v/>
      </c>
      <c r="D6" s="48" t="str">
        <f>IF('our schedule'!D5&lt;&gt;"",'our schedule'!D5,"")</f>
        <v/>
      </c>
      <c r="E6" s="23" t="str">
        <f>IF('our schedule'!F5&lt;&gt;"",'our schedule'!F5,"")</f>
        <v/>
      </c>
    </row>
    <row r="7" spans="1:5" ht="15.75" x14ac:dyDescent="0.25">
      <c r="A7" s="49" t="str">
        <f>IF('our schedule'!A6&lt;&gt;"",'our schedule'!A6,"")</f>
        <v/>
      </c>
      <c r="B7" s="103" t="str">
        <f>IF('our schedule'!B6&lt;&gt;"",'our schedule'!B6,"")</f>
        <v/>
      </c>
      <c r="C7" s="68" t="str">
        <f>IF('our schedule'!C6&lt;&gt;"",'our schedule'!C6,"")</f>
        <v/>
      </c>
      <c r="D7" s="49"/>
      <c r="E7" s="24" t="str">
        <f>IF('our schedule'!F6&lt;&gt;"",'our schedule'!F6,"")</f>
        <v/>
      </c>
    </row>
    <row r="8" spans="1:5" ht="15.75" x14ac:dyDescent="0.25">
      <c r="A8" s="84" t="str">
        <f>IF('our schedule'!A7&lt;&gt;"",'our schedule'!A7,"")</f>
        <v/>
      </c>
      <c r="B8" s="103" t="str">
        <f>IF('our schedule'!B7&lt;&gt;"",'our schedule'!B7,"")</f>
        <v/>
      </c>
      <c r="C8" s="68" t="str">
        <f>IF('our schedule'!C7&lt;&gt;"",'our schedule'!C7,"")</f>
        <v/>
      </c>
      <c r="D8" s="84"/>
      <c r="E8" s="24" t="str">
        <f>IF('our schedule'!F7&lt;&gt;"",'our schedule'!F7,"")</f>
        <v/>
      </c>
    </row>
    <row r="9" spans="1:5" ht="15.75" x14ac:dyDescent="0.25">
      <c r="A9" s="99" t="str">
        <f>CONCATENATE("UTC",C2,TEXT(HOUR($D$2),0),":",TEXT(MINUTE($D$2),0))</f>
        <v>UTC+2:0</v>
      </c>
      <c r="B9" s="104"/>
      <c r="C9" s="68" t="str">
        <f>IF('our schedule'!C8&lt;&gt;"",'our schedule'!C8,"")</f>
        <v/>
      </c>
      <c r="D9" s="84"/>
      <c r="E9" s="24" t="str">
        <f>IF('our schedule'!F8&lt;&gt;"",'our schedule'!F8,"")</f>
        <v/>
      </c>
    </row>
    <row r="10" spans="1:5" s="97" customFormat="1" ht="17.25" customHeight="1" x14ac:dyDescent="0.35">
      <c r="A10" s="98">
        <f>IF('our schedule'!A9&lt;&gt;"",IF($C$2="+",'our schedule'!A9-"02:00"+TIME(HOUR($D$2),MINUTE($D$2),0),IF($C$2="-",'our schedule'!A9-"02:00"-TIME(HOUR($D$2),MINUTE($D$2),0),"")),"")</f>
        <v>0.39583333333333331</v>
      </c>
      <c r="B10" s="103" t="str">
        <f>IF('our schedule'!B9&lt;&gt;"",'our schedule'!B9,"")</f>
        <v>Opening</v>
      </c>
      <c r="C10" s="68" t="str">
        <f>IF('our schedule'!C9&lt;&gt;"",'our schedule'!C9,"")</f>
        <v/>
      </c>
      <c r="D10" s="49" t="str">
        <f>IF('our schedule'!D9&lt;&gt;"",'our schedule'!D9,"")</f>
        <v/>
      </c>
      <c r="E10" s="25" t="str">
        <f>IF('our schedule'!F9&lt;&gt;"",'our schedule'!F9,"")</f>
        <v>Chair: Andrzej Rakowski</v>
      </c>
    </row>
    <row r="11" spans="1:5" ht="15.75" x14ac:dyDescent="0.25">
      <c r="A11" s="81">
        <f>IF('our schedule'!A10&lt;&gt;"",IF($C$2="+",'our schedule'!A10-"02:00"+TIME(HOUR($D$2),MINUTE($D$2),0),IF($C$2="-",'our schedule'!A10-"02:00"-TIME(HOUR($D$2),MINUTE($D$2),0),"")),"")</f>
        <v>0.4236111111111111</v>
      </c>
      <c r="B11" s="105" t="str">
        <f>IF('our schedule'!B10&lt;&gt;"",'our schedule'!B10,"")</f>
        <v>Invited lecture</v>
      </c>
      <c r="C11" s="69">
        <f>IF('our schedule'!C10&lt;&gt;"",'our schedule'!C10,"")</f>
        <v>1</v>
      </c>
      <c r="D11" s="50" t="str">
        <f>IF('our schedule'!D10&lt;&gt;"",'our schedule'!D10,"")</f>
        <v>Walter Kutschera</v>
      </c>
      <c r="E11" s="26" t="str">
        <f>IF('our schedule'!F10&lt;&gt;"",'our schedule'!F10,"")</f>
        <v xml:space="preserve">The versatile uses of the 14C bomb peak </v>
      </c>
    </row>
    <row r="12" spans="1:5" ht="15.75" x14ac:dyDescent="0.25">
      <c r="A12" s="81">
        <f>IF('our schedule'!A11&lt;&gt;"",IF($C$2="+",'our schedule'!A11-"02:00"+TIME(HOUR($D$2),MINUTE($D$2),0),IF($C$2="-",'our schedule'!A11-"02:00"-TIME(HOUR($D$2),MINUTE($D$2),0),"")),"")</f>
        <v>0.4513888888888889</v>
      </c>
      <c r="B12" s="105" t="str">
        <f>IF('our schedule'!B11&lt;&gt;"",'our schedule'!B11,"")</f>
        <v>Invited lecture</v>
      </c>
      <c r="C12" s="69">
        <f>IF('our schedule'!C11&lt;&gt;"",'our schedule'!C11,"")</f>
        <v>2</v>
      </c>
      <c r="D12" s="51" t="str">
        <f>IF('our schedule'!D11&lt;&gt;"",'our schedule'!D11,"")</f>
        <v>Hans-Arno Synal</v>
      </c>
      <c r="E12" s="27" t="str">
        <f>IF('our schedule'!F11&lt;&gt;"",'our schedule'!F11,"")</f>
        <v>Progress in AMS and Opportunities for Applications in Environment Research</v>
      </c>
    </row>
    <row r="13" spans="1:5" ht="15.75" x14ac:dyDescent="0.25">
      <c r="A13" s="82">
        <f>IF('our schedule'!A12&lt;&gt;"",IF($C$2="+",'our schedule'!A12-"02:00"+TIME(HOUR($D$2),MINUTE($D$2),0),IF($C$2="-",'our schedule'!A12-"02:00"-TIME(HOUR($D$2),MINUTE($D$2),0),"")),"")</f>
        <v>0.47916666666666669</v>
      </c>
      <c r="B13" s="106" t="str">
        <f>IF('our schedule'!B12&lt;&gt;"",'our schedule'!B12,"")</f>
        <v>Coffee Break 20 min</v>
      </c>
      <c r="C13" s="70" t="str">
        <f>IF('our schedule'!C12&lt;&gt;"",'our schedule'!C12,"")</f>
        <v/>
      </c>
      <c r="D13" s="52" t="str">
        <f>IF('our schedule'!D12&lt;&gt;"",'our schedule'!D12,"")</f>
        <v/>
      </c>
      <c r="E13" s="28" t="str">
        <f>IF('our schedule'!F12&lt;&gt;"",'our schedule'!F12,"")</f>
        <v/>
      </c>
    </row>
    <row r="14" spans="1:5" ht="15.75" x14ac:dyDescent="0.25">
      <c r="A14" s="83" t="str">
        <f>IF('our schedule'!A13&lt;&gt;"",IF($C$2="+",'our schedule'!A13-"02:00"+TIME(HOUR($D$2),MINUTE($D$2),0),IF($C$2="-",'our schedule'!A13-"02:00"-TIME(HOUR($D$2),MINUTE($D$2),0),"")),"")</f>
        <v/>
      </c>
      <c r="B14" s="107" t="str">
        <f>IF('our schedule'!B13&lt;&gt;"",'our schedule'!B13,"")</f>
        <v/>
      </c>
      <c r="C14" s="71" t="str">
        <f>IF('our schedule'!C13&lt;&gt;"",'our schedule'!C13,"")</f>
        <v/>
      </c>
      <c r="D14" s="53" t="str">
        <f>IF('our schedule'!D13&lt;&gt;"",'our schedule'!D13,"")</f>
        <v>Methods</v>
      </c>
      <c r="E14" s="25" t="str">
        <f>IF('our schedule'!F13&lt;&gt;"",'our schedule'!F13,"")</f>
        <v>Chair: Irka Hajdas</v>
      </c>
    </row>
    <row r="15" spans="1:5" ht="31.5" x14ac:dyDescent="0.25">
      <c r="A15" s="84">
        <f>IF('our schedule'!A14&lt;&gt;"",IF($C$2="+",'our schedule'!A14-"02:00"+TIME(HOUR($D$2),MINUTE($D$2),0),IF($C$2="-",'our schedule'!A14-"02:00"-TIME(HOUR($D$2),MINUTE($D$2),0),"")),"")</f>
        <v>0.49305555555555558</v>
      </c>
      <c r="B15" s="103" t="str">
        <f>IF('our schedule'!B14&lt;&gt;"",'our schedule'!B14,"")</f>
        <v/>
      </c>
      <c r="C15" s="68">
        <f>IF('our schedule'!C14&lt;&gt;"",'our schedule'!C14,"")</f>
        <v>1</v>
      </c>
      <c r="D15" s="49" t="str">
        <f>IF('our schedule'!D14&lt;&gt;"",'our schedule'!D14,"")</f>
        <v>Hangtao Shen</v>
      </c>
      <c r="E15" s="29" t="str">
        <f>IF('our schedule'!F14&lt;&gt;"",'our schedule'!F14,"")</f>
        <v>The 14C-AMS technology and it’s applications for evaluation of the Properties of highly permeable aquifers cause by large volume water injection in oil field</v>
      </c>
    </row>
    <row r="16" spans="1:5" ht="15.75" x14ac:dyDescent="0.25">
      <c r="A16" s="84">
        <f>IF('our schedule'!A15&lt;&gt;"",IF($C$2="+",'our schedule'!A15-"02:00"+TIME(HOUR($D$2),MINUTE($D$2),0),IF($C$2="-",'our schedule'!A15-"02:00"-TIME(HOUR($D$2),MINUTE($D$2),0),"")),"")</f>
        <v>0.50694444444444442</v>
      </c>
      <c r="B16" s="103" t="str">
        <f>IF('our schedule'!B15&lt;&gt;"",'our schedule'!B15,"")</f>
        <v/>
      </c>
      <c r="C16" s="68">
        <f>IF('our schedule'!C15&lt;&gt;"",'our schedule'!C15,"")</f>
        <v>2</v>
      </c>
      <c r="D16" s="49" t="str">
        <f>IF('our schedule'!D15&lt;&gt;"",'our schedule'!D15,"")</f>
        <v>Gianluca Quarta</v>
      </c>
      <c r="E16" s="30" t="str">
        <f>IF('our schedule'!F15&lt;&gt;"",'our schedule'!F15,"")</f>
        <v>The IAEA forensics program: results of the AMS 14C intercomparison exercise on contemporary wines and coffees</v>
      </c>
    </row>
    <row r="17" spans="1:5" ht="15.75" x14ac:dyDescent="0.25">
      <c r="A17" s="84">
        <f>IF('our schedule'!A16&lt;&gt;"",IF($C$2="+",'our schedule'!A16-"02:00"+TIME(HOUR($D$2),MINUTE($D$2),0),IF($C$2="-",'our schedule'!A16-"02:00"-TIME(HOUR($D$2),MINUTE($D$2),0),"")),"")</f>
        <v>0.52083333333333326</v>
      </c>
      <c r="B17" s="103" t="str">
        <f>IF('our schedule'!B16&lt;&gt;"",'our schedule'!B16,"")</f>
        <v/>
      </c>
      <c r="C17" s="68">
        <f>IF('our schedule'!C16&lt;&gt;"",'our schedule'!C16,"")</f>
        <v>3</v>
      </c>
      <c r="D17" s="49" t="str">
        <f>IF('our schedule'!D16&lt;&gt;"",'our schedule'!D16,"")</f>
        <v>Konstantin Pustovoytov</v>
      </c>
      <c r="E17" s="30" t="str">
        <f>IF('our schedule'!F16&lt;&gt;"",'our schedule'!F16,"")</f>
        <v>14C in biogenic carbonate of plant origin: environmental factors and potential for radiocarbon dating</v>
      </c>
    </row>
    <row r="18" spans="1:5" ht="15.75" x14ac:dyDescent="0.25">
      <c r="A18" s="84">
        <f>IF('our schedule'!A17&lt;&gt;"",IF($C$2="+",'our schedule'!A17-"02:00"+TIME(HOUR($D$2),MINUTE($D$2),0),IF($C$2="-",'our schedule'!A17-"02:00"-TIME(HOUR($D$2),MINUTE($D$2),0),"")),"")</f>
        <v>0.5347222222222221</v>
      </c>
      <c r="B18" s="103" t="str">
        <f>IF('our schedule'!B17&lt;&gt;"",'our schedule'!B17,"")</f>
        <v/>
      </c>
      <c r="C18" s="68">
        <f>IF('our schedule'!C17&lt;&gt;"",'our schedule'!C17,"")</f>
        <v>4</v>
      </c>
      <c r="D18" s="54" t="str">
        <f>IF('our schedule'!D17&lt;&gt;"",'our schedule'!D17,"")</f>
        <v>Aybaniz Ahadova</v>
      </c>
      <c r="E18" s="30" t="str">
        <f>IF('our schedule'!F17&lt;&gt;"",'our schedule'!F17,"")</f>
        <v>Comparative Dating of Charcoal, Tooth and Ceramic Samples from the Polutepe Archeological Site in Azerbaijan</v>
      </c>
    </row>
    <row r="19" spans="1:5" ht="15.75" x14ac:dyDescent="0.25">
      <c r="A19" s="85">
        <f>IF('our schedule'!A18&lt;&gt;"",IF($C$2="+",'our schedule'!A18-"02:00"+TIME(HOUR($D$2),MINUTE($D$2),0),IF($C$2="-",'our schedule'!A18-"02:00"-TIME(HOUR($D$2),MINUTE($D$2),0),"")),"")</f>
        <v>0.54861111111111094</v>
      </c>
      <c r="B19" s="108" t="str">
        <f>IF('our schedule'!B18&lt;&gt;"",'our schedule'!B18,"")</f>
        <v/>
      </c>
      <c r="C19" s="72" t="str">
        <f>IF('our schedule'!C18&lt;&gt;"",'our schedule'!C18,"")</f>
        <v/>
      </c>
      <c r="D19" s="55" t="str">
        <f>IF('our schedule'!D18&lt;&gt;"",'our schedule'!D18,"")</f>
        <v/>
      </c>
      <c r="E19" s="31" t="str">
        <f>IF('our schedule'!F18&lt;&gt;"",'our schedule'!F18,"")</f>
        <v/>
      </c>
    </row>
    <row r="20" spans="1:5" ht="15.75" x14ac:dyDescent="0.25">
      <c r="A20" s="85" t="str">
        <f>IF('our schedule'!A19&lt;&gt;"",IF($C$2="+",'our schedule'!A19-"02:00"+TIME(HOUR($D$2),MINUTE($D$2),0),IF($C$2="-",'our schedule'!A19-"02:00"-TIME(HOUR($D$2),MINUTE($D$2),0),"")),"")</f>
        <v/>
      </c>
      <c r="B20" s="108" t="str">
        <f>IF('our schedule'!B19&lt;&gt;"",'our schedule'!B19,"")</f>
        <v>Lunch</v>
      </c>
      <c r="C20" s="72" t="str">
        <f>IF('our schedule'!C19&lt;&gt;"",'our schedule'!C19,"")</f>
        <v/>
      </c>
      <c r="D20" s="55" t="str">
        <f>IF('our schedule'!D19&lt;&gt;"",'our schedule'!D19,"")</f>
        <v/>
      </c>
      <c r="E20" s="31" t="str">
        <f>IF('our schedule'!F19&lt;&gt;"",'our schedule'!F19,"")</f>
        <v/>
      </c>
    </row>
    <row r="21" spans="1:5" ht="15.75" x14ac:dyDescent="0.25">
      <c r="A21" s="85">
        <f>IF('our schedule'!A20&lt;&gt;"",IF($C$2="+",'our schedule'!A20-"02:00"+TIME(HOUR($D$2),MINUTE($D$2),0),IF($C$2="-",'our schedule'!A20-"02:00"-TIME(HOUR($D$2),MINUTE($D$2),0),"")),"")</f>
        <v>0.59027777777777757</v>
      </c>
      <c r="B21" s="108" t="str">
        <f>IF('our schedule'!B20&lt;&gt;"",'our schedule'!B20,"")</f>
        <v/>
      </c>
      <c r="C21" s="72" t="str">
        <f>IF('our schedule'!C20&lt;&gt;"",'our schedule'!C20,"")</f>
        <v/>
      </c>
      <c r="D21" s="55" t="str">
        <f>IF('our schedule'!D20&lt;&gt;"",'our schedule'!D20,"")</f>
        <v/>
      </c>
      <c r="E21" s="31" t="str">
        <f>IF('our schedule'!F20&lt;&gt;"",'our schedule'!F20,"")</f>
        <v/>
      </c>
    </row>
    <row r="22" spans="1:5" ht="15.75" x14ac:dyDescent="0.25">
      <c r="A22" s="83" t="str">
        <f>IF('our schedule'!A21&lt;&gt;"",IF($C$2="+",'our schedule'!A21-"02:00"+TIME(HOUR($D$2),MINUTE($D$2),0),IF($C$2="-",'our schedule'!A21-"02:00"-TIME(HOUR($D$2),MINUTE($D$2),0),"")),"")</f>
        <v/>
      </c>
      <c r="B22" s="107" t="str">
        <f>IF('our schedule'!B21&lt;&gt;"",'our schedule'!B21,"")</f>
        <v/>
      </c>
      <c r="C22" s="71" t="str">
        <f>IF('our schedule'!C21&lt;&gt;"",'our schedule'!C21,"")</f>
        <v/>
      </c>
      <c r="D22" s="53" t="str">
        <f>IF('our schedule'!D21&lt;&gt;"",'our schedule'!D21,"")</f>
        <v>Methods</v>
      </c>
      <c r="E22" s="25" t="str">
        <f>IF('our schedule'!F21&lt;&gt;"",'our schedule'!F21,"")</f>
        <v>Chair: Philippa Ascough</v>
      </c>
    </row>
    <row r="23" spans="1:5" ht="15.75" x14ac:dyDescent="0.25">
      <c r="A23" s="81">
        <f>IF('our schedule'!A22&lt;&gt;"",IF($C$2="+",'our schedule'!A22-"02:00"+TIME(HOUR($D$2),MINUTE($D$2),0),IF($C$2="-",'our schedule'!A22-"02:00"-TIME(HOUR($D$2),MINUTE($D$2),0),"")),"")</f>
        <v>0.59027777777777757</v>
      </c>
      <c r="B23" s="105" t="str">
        <f>IF('our schedule'!B22&lt;&gt;"",'our schedule'!B22,"")</f>
        <v>Invited lecture</v>
      </c>
      <c r="C23" s="69">
        <f>IF('our schedule'!C22&lt;&gt;"",'our schedule'!C22,"")</f>
        <v>3</v>
      </c>
      <c r="D23" s="51" t="str">
        <f>IF('our schedule'!D22&lt;&gt;"",'our schedule'!D22,"")</f>
        <v>Stewart Freeman</v>
      </c>
      <c r="E23" s="27" t="str">
        <f>IF('our schedule'!F22&lt;&gt;"",'our schedule'!F22,"")</f>
        <v>Progress towards a PIMS-based laboratory radiocarbon &amp; stable-isotope analysis solution</v>
      </c>
    </row>
    <row r="24" spans="1:5" ht="31.5" x14ac:dyDescent="0.25">
      <c r="A24" s="84">
        <f>IF('our schedule'!A23&lt;&gt;"",IF($C$2="+",'our schedule'!A23-"02:00"+TIME(HOUR($D$2),MINUTE($D$2),0),IF($C$2="-",'our schedule'!A23-"02:00"-TIME(HOUR($D$2),MINUTE($D$2),0),"")),"")</f>
        <v>0.61805555555555536</v>
      </c>
      <c r="B24" s="103" t="str">
        <f>IF('our schedule'!B23&lt;&gt;"",'our schedule'!B23,"")</f>
        <v/>
      </c>
      <c r="C24" s="68">
        <f>IF('our schedule'!C23&lt;&gt;"",'our schedule'!C23,"")</f>
        <v>5</v>
      </c>
      <c r="D24" s="49" t="str">
        <f>IF('our schedule'!D23&lt;&gt;"",'our schedule'!D23,"")</f>
        <v>Tamas Varga</v>
      </c>
      <c r="E24" s="30" t="str">
        <f>IF('our schedule'!F23&lt;&gt;"",'our schedule'!F23,"")</f>
        <v>Honey as an indicator of long-term environmental changes: MP-AES analysis coupled with 14C-based age determination of Hungarian acacia samples</v>
      </c>
    </row>
    <row r="25" spans="1:5" ht="15.75" x14ac:dyDescent="0.25">
      <c r="A25" s="84">
        <f>IF('our schedule'!A24&lt;&gt;"",IF($C$2="+",'our schedule'!A24-"02:00"+TIME(HOUR($D$2),MINUTE($D$2),0),IF($C$2="-",'our schedule'!A24-"02:00"-TIME(HOUR($D$2),MINUTE($D$2),0),"")),"")</f>
        <v>0.6319444444444442</v>
      </c>
      <c r="B25" s="103" t="str">
        <f>IF('our schedule'!B24&lt;&gt;"",'our schedule'!B24,"")</f>
        <v/>
      </c>
      <c r="C25" s="68">
        <f>IF('our schedule'!C24&lt;&gt;"",'our schedule'!C24,"")</f>
        <v>6</v>
      </c>
      <c r="D25" s="49" t="str">
        <f>IF('our schedule'!D24&lt;&gt;"",'our schedule'!D24,"")</f>
        <v>Fatima Pawełczyk</v>
      </c>
      <c r="E25" s="30" t="str">
        <f>IF('our schedule'!F24&lt;&gt;"",'our schedule'!F24,"")</f>
        <v>Re-treatment of Cervus elaphus bone material in Gliwice Radiocarbon Laboratory using ultrafiltration</v>
      </c>
    </row>
    <row r="26" spans="1:5" ht="15.75" x14ac:dyDescent="0.25">
      <c r="A26" s="82">
        <f>IF('our schedule'!A25&lt;&gt;"",IF($C$2="+",'our schedule'!A25-"02:00"+TIME(HOUR($D$2),MINUTE($D$2),0),IF($C$2="-",'our schedule'!A25-"02:00"-TIME(HOUR($D$2),MINUTE($D$2),0),"")),"")</f>
        <v>0.64583333333333304</v>
      </c>
      <c r="B26" s="106" t="str">
        <f>IF('our schedule'!B25&lt;&gt;"",'our schedule'!B25,"")</f>
        <v>Coffee Break 20 min</v>
      </c>
      <c r="C26" s="70" t="str">
        <f>IF('our schedule'!C25&lt;&gt;"",'our schedule'!C25,"")</f>
        <v/>
      </c>
      <c r="D26" s="52" t="str">
        <f>IF('our schedule'!D25&lt;&gt;"",'our schedule'!D25,"")</f>
        <v/>
      </c>
      <c r="E26" s="28" t="str">
        <f>IF('our schedule'!F25&lt;&gt;"",'our schedule'!F25,"")</f>
        <v/>
      </c>
    </row>
    <row r="27" spans="1:5" ht="15.75" x14ac:dyDescent="0.25">
      <c r="A27" s="83" t="str">
        <f>IF('our schedule'!A26&lt;&gt;"",IF($C$2="+",'our schedule'!A26-"02:00"+TIME(HOUR($D$2),MINUTE($D$2),0),IF($C$2="-",'our schedule'!A26-"02:00"-TIME(HOUR($D$2),MINUTE($D$2),0),"")),"")</f>
        <v/>
      </c>
      <c r="B27" s="107" t="str">
        <f>IF('our schedule'!B26&lt;&gt;"",'our schedule'!B26,"")</f>
        <v/>
      </c>
      <c r="C27" s="71" t="str">
        <f>IF('our schedule'!C26&lt;&gt;"",'our schedule'!C26,"")</f>
        <v/>
      </c>
      <c r="D27" s="53" t="str">
        <f>IF('our schedule'!D26&lt;&gt;"",'our schedule'!D26,"")</f>
        <v>Methods</v>
      </c>
      <c r="E27" s="25" t="str">
        <f>IF('our schedule'!F26&lt;&gt;"",'our schedule'!F26,"")</f>
        <v>Chair: Alexander Cherkinsky</v>
      </c>
    </row>
    <row r="28" spans="1:5" ht="15.75" x14ac:dyDescent="0.25">
      <c r="A28" s="84">
        <f>IF('our schedule'!A27&lt;&gt;"",IF($C$2="+",'our schedule'!A27-"02:00"+TIME(HOUR($D$2),MINUTE($D$2),0),IF($C$2="-",'our schedule'!A27-"02:00"-TIME(HOUR($D$2),MINUTE($D$2),0),"")),"")</f>
        <v>0.65972222222222188</v>
      </c>
      <c r="B28" s="103" t="str">
        <f>IF('our schedule'!B27&lt;&gt;"",'our schedule'!B27,"")</f>
        <v/>
      </c>
      <c r="C28" s="68">
        <f>IF('our schedule'!C27&lt;&gt;"",'our schedule'!C27,"")</f>
        <v>7</v>
      </c>
      <c r="D28" s="54" t="str">
        <f>IF('our schedule'!D27&lt;&gt;"",'our schedule'!D27,"")</f>
        <v>Adrian Marciszak</v>
      </c>
      <c r="E28" s="30" t="str">
        <f>IF('our schedule'!F27&lt;&gt;"",'our schedule'!F27,"")</f>
        <v>Stratigraphy of Biśnik Cave: new data and interpretations</v>
      </c>
    </row>
    <row r="29" spans="1:5" ht="15.75" x14ac:dyDescent="0.25">
      <c r="A29" s="83">
        <f>IF('our schedule'!A28&lt;&gt;"",IF($C$2="+",'our schedule'!A28-"02:00"+TIME(HOUR($D$2),MINUTE($D$2),0),IF($C$2="-",'our schedule'!A28-"02:00"-TIME(HOUR($D$2),MINUTE($D$2),0),"")),"")</f>
        <v>0.67361111111111072</v>
      </c>
      <c r="B29" s="107" t="str">
        <f>IF('our schedule'!B28&lt;&gt;"",'our schedule'!B28,"")</f>
        <v/>
      </c>
      <c r="C29" s="71">
        <f>IF('our schedule'!C28&lt;&gt;"",'our schedule'!C28,"")</f>
        <v>8</v>
      </c>
      <c r="D29" s="56" t="str">
        <f>IF('our schedule'!D28&lt;&gt;"",'our schedule'!D28,"")</f>
        <v>Artur Ginter</v>
      </c>
      <c r="E29" s="30" t="str">
        <f>IF('our schedule'!F28&lt;&gt;"",'our schedule'!F28,"")</f>
        <v>Absolute dating intercomparison one of the biggest necropolis of Lusatian culture at Brzezie in Wielkopolska (Greater Poland)</v>
      </c>
    </row>
    <row r="30" spans="1:5" ht="15.75" x14ac:dyDescent="0.25">
      <c r="A30" s="83">
        <f>IF('our schedule'!A29&lt;&gt;"",IF($C$2="+",'our schedule'!A29-"02:00"+TIME(HOUR($D$2),MINUTE($D$2),0),IF($C$2="-",'our schedule'!A29-"02:00"-TIME(HOUR($D$2),MINUTE($D$2),0),"")),"")</f>
        <v>0.68749999999999956</v>
      </c>
      <c r="B30" s="107" t="str">
        <f>IF('our schedule'!B29&lt;&gt;"",'our schedule'!B29,"")</f>
        <v/>
      </c>
      <c r="C30" s="71">
        <f>IF('our schedule'!C29&lt;&gt;"",'our schedule'!C29,"")</f>
        <v>9</v>
      </c>
      <c r="D30" s="57" t="str">
        <f>IF('our schedule'!D29&lt;&gt;"",'our schedule'!D29,"")</f>
        <v>Elya Zazovskaya</v>
      </c>
      <c r="E30" s="30" t="str">
        <f>IF('our schedule'!F29&lt;&gt;"",'our schedule'!F29,"")</f>
        <v>Radiocarbon age of organic matter in supraglacial systems</v>
      </c>
    </row>
    <row r="31" spans="1:5" ht="15.75" x14ac:dyDescent="0.25">
      <c r="A31" s="83">
        <f>IF('our schedule'!A30&lt;&gt;"",IF($C$2="+",'our schedule'!A30-"02:00"+TIME(HOUR($D$2),MINUTE($D$2),0),IF($C$2="-",'our schedule'!A30-"02:00"-TIME(HOUR($D$2),MINUTE($D$2),0),"")),"")</f>
        <v>0.7013888888888884</v>
      </c>
      <c r="B31" s="107" t="str">
        <f>IF('our schedule'!B30&lt;&gt;"",'our schedule'!B30,"")</f>
        <v/>
      </c>
      <c r="C31" s="71">
        <f>IF('our schedule'!C30&lt;&gt;"",'our schedule'!C30,"")</f>
        <v>10</v>
      </c>
      <c r="D31" s="56" t="str">
        <f>IF('our schedule'!D30&lt;&gt;"",'our schedule'!D30,"")</f>
        <v>Linda Scott Cummings</v>
      </c>
      <c r="E31" s="30" t="str">
        <f>IF('our schedule'!F30&lt;&gt;"",'our schedule'!F30,"")</f>
        <v>Ancient Carbon in Radiocarbon Samples from a Glaciated Landscape in Minnesota</v>
      </c>
    </row>
    <row r="32" spans="1:5" ht="15.75" x14ac:dyDescent="0.25">
      <c r="A32" s="86">
        <f>IF('our schedule'!A31&lt;&gt;"",IF($C$2="+",'our schedule'!A31-"02:00"+TIME(HOUR($D$2),MINUTE($D$2),0),IF($C$2="-",'our schedule'!A31-"02:00"-TIME(HOUR($D$2),MINUTE($D$2),0),"")),"")</f>
        <v>0.71527777777777724</v>
      </c>
      <c r="B32" s="109" t="str">
        <f>IF('our schedule'!B31&lt;&gt;"",'our schedule'!B31,"")</f>
        <v xml:space="preserve">Poster session </v>
      </c>
      <c r="C32" s="73" t="str">
        <f>IF('our schedule'!C31&lt;&gt;"",'our schedule'!C31,"")</f>
        <v/>
      </c>
      <c r="D32" s="58" t="str">
        <f>IF('our schedule'!D31&lt;&gt;"",'our schedule'!D31,"")</f>
        <v/>
      </c>
      <c r="E32" s="32" t="str">
        <f>IF('our schedule'!F31&lt;&gt;"",'our schedule'!F31,"")</f>
        <v/>
      </c>
    </row>
    <row r="33" spans="1:5" ht="15.75" x14ac:dyDescent="0.25">
      <c r="A33" s="58" t="str">
        <f>IF('our schedule'!A32&lt;&gt;"",IF($C$2="+",'our schedule'!A32-"02:00"+TIME(HOUR($D$2),MINUTE($D$2),0),IF($C$2="-",'our schedule'!A32-"02:00"-TIME(HOUR($D$2),MINUTE($D$2),0),"")),"")</f>
        <v/>
      </c>
      <c r="B33" s="109" t="str">
        <f>IF('our schedule'!B32&lt;&gt;"",'our schedule'!B32,"")</f>
        <v/>
      </c>
      <c r="C33" s="73" t="str">
        <f>IF('our schedule'!C32&lt;&gt;"",'our schedule'!C32,"")</f>
        <v/>
      </c>
      <c r="D33" s="58" t="str">
        <f>IF('our schedule'!D32&lt;&gt;"",'our schedule'!D32,"")</f>
        <v/>
      </c>
      <c r="E33" s="32" t="str">
        <f>IF('our schedule'!F32&lt;&gt;"",'our schedule'!F32,"")</f>
        <v/>
      </c>
    </row>
    <row r="34" spans="1:5" ht="15.75" x14ac:dyDescent="0.25">
      <c r="A34" s="58" t="str">
        <f>IF('our schedule'!A33&lt;&gt;"",IF($C$2="+",'our schedule'!A33-"02:00"+TIME(HOUR($D$2),MINUTE($D$2),0),IF($C$2="-",'our schedule'!A33-"02:00"-TIME(HOUR($D$2),MINUTE($D$2),0),"")),"")</f>
        <v/>
      </c>
      <c r="B34" s="109" t="str">
        <f>IF('our schedule'!B33&lt;&gt;"",'our schedule'!B33,"")</f>
        <v/>
      </c>
      <c r="C34" s="73" t="str">
        <f>IF('our schedule'!C33&lt;&gt;"",'our schedule'!C33,"")</f>
        <v/>
      </c>
      <c r="D34" s="58" t="str">
        <f>IF('our schedule'!D33&lt;&gt;"",'our schedule'!D33,"")</f>
        <v/>
      </c>
      <c r="E34" s="32" t="str">
        <f>IF('our schedule'!F33&lt;&gt;"",'our schedule'!F33,"")</f>
        <v/>
      </c>
    </row>
    <row r="35" spans="1:5" ht="15.75" x14ac:dyDescent="0.25">
      <c r="A35" s="86">
        <f>IF('our schedule'!A34&lt;&gt;"",IF($C$2="+",'our schedule'!A34-"02:00"+TIME(HOUR($D$2),MINUTE($D$2),0),IF($C$2="-",'our schedule'!A34-"02:00"-TIME(HOUR($D$2),MINUTE($D$2),0),"")),"")</f>
        <v>0.79861111111111061</v>
      </c>
      <c r="B35" s="109" t="str">
        <f>IF('our schedule'!B34&lt;&gt;"",'our schedule'!B34,"")</f>
        <v/>
      </c>
      <c r="C35" s="73" t="str">
        <f>IF('our schedule'!C34&lt;&gt;"",'our schedule'!C34,"")</f>
        <v/>
      </c>
      <c r="D35" s="58" t="str">
        <f>IF('our schedule'!D34&lt;&gt;"",'our schedule'!D34,"")</f>
        <v/>
      </c>
      <c r="E35" s="32" t="str">
        <f>IF('our schedule'!F34&lt;&gt;"",'our schedule'!F34,"")</f>
        <v/>
      </c>
    </row>
    <row r="36" spans="1:5" ht="15.75" x14ac:dyDescent="0.25">
      <c r="A36" s="49" t="str">
        <f>IF('our schedule'!A35&lt;&gt;"",IF($C$2="+",'our schedule'!A35-"02:00"+TIME(HOUR($D$2),MINUTE($D$2),0),IF($C$2="-",'our schedule'!A35-"02:00"-TIME(HOUR($D$2),MINUTE($D$2),0),"")),"")</f>
        <v/>
      </c>
      <c r="B36" s="103" t="str">
        <f>IF('our schedule'!B35&lt;&gt;"",'our schedule'!B35,"")</f>
        <v/>
      </c>
      <c r="C36" s="68" t="str">
        <f>IF('our schedule'!C35&lt;&gt;"",'our schedule'!C35,"")</f>
        <v/>
      </c>
      <c r="D36" s="49" t="str">
        <f>IF('our schedule'!D35&lt;&gt;"",'our schedule'!D35,"")</f>
        <v/>
      </c>
      <c r="E36" s="24" t="str">
        <f>IF('our schedule'!F35&lt;&gt;"",'our schedule'!F35,"")</f>
        <v/>
      </c>
    </row>
    <row r="37" spans="1:5" ht="15.75" x14ac:dyDescent="0.25">
      <c r="A37" s="49" t="str">
        <f>IF('our schedule'!A36&lt;&gt;"",IF($C$2="+",'our schedule'!A36-"02:00"+TIME(HOUR($D$2),MINUTE($D$2),0),IF($C$2="-",'our schedule'!A36-"02:00"-TIME(HOUR($D$2),MINUTE($D$2),0),"")),"")</f>
        <v/>
      </c>
      <c r="B37" s="103" t="str">
        <f>IF('our schedule'!B36&lt;&gt;"",'our schedule'!B36,"")</f>
        <v/>
      </c>
      <c r="C37" s="68" t="str">
        <f>IF('our schedule'!C36&lt;&gt;"",'our schedule'!C36,"")</f>
        <v/>
      </c>
      <c r="D37" s="49" t="str">
        <f>IF('our schedule'!D36&lt;&gt;"",'our schedule'!D36,"")</f>
        <v/>
      </c>
      <c r="E37" s="24" t="str">
        <f>IF('our schedule'!F36&lt;&gt;"",'our schedule'!F36,"")</f>
        <v/>
      </c>
    </row>
    <row r="38" spans="1:5" ht="15.75" x14ac:dyDescent="0.25">
      <c r="A38" s="48" t="str">
        <f>IF('our schedule'!A37&lt;&gt;"",IF($C$2="+",'our schedule'!A37-"02:00"+TIME(HOUR($D$2),MINUTE($D$2),0),IF($C$2="-",'our schedule'!A37-"02:00"-TIME(HOUR($D$2),MINUTE($D$2),0),"")),"")</f>
        <v/>
      </c>
      <c r="B38" s="102" t="str">
        <f>IF('our schedule'!B37&lt;&gt;"",'our schedule'!B37,"")</f>
        <v>Tuesday 06 July 2021</v>
      </c>
      <c r="C38" s="74" t="str">
        <f>IF('our schedule'!C37&lt;&gt;"",'our schedule'!C37,"")</f>
        <v/>
      </c>
      <c r="D38" s="48" t="str">
        <f>IF('our schedule'!D37&lt;&gt;"",'our schedule'!D37,"")</f>
        <v/>
      </c>
      <c r="E38" s="23" t="str">
        <f>IF('our schedule'!F37&lt;&gt;"",'our schedule'!F37,"")</f>
        <v/>
      </c>
    </row>
    <row r="39" spans="1:5" ht="15.75" x14ac:dyDescent="0.25">
      <c r="A39" s="83"/>
      <c r="B39" s="107" t="str">
        <f>IF('our schedule'!B38&lt;&gt;"",'our schedule'!B38,"")</f>
        <v/>
      </c>
      <c r="C39" s="71" t="str">
        <f>IF('our schedule'!C38&lt;&gt;"",'our schedule'!C38,"")</f>
        <v/>
      </c>
      <c r="D39" s="56" t="str">
        <f>IF('our schedule'!D38&lt;&gt;"",'our schedule'!D38,"")</f>
        <v/>
      </c>
      <c r="E39" s="33" t="str">
        <f>IF('our schedule'!F38&lt;&gt;"",'our schedule'!F38,"")</f>
        <v/>
      </c>
    </row>
    <row r="40" spans="1:5" ht="15.75" x14ac:dyDescent="0.25">
      <c r="A40" s="83" t="str">
        <f>IF('our schedule'!A39&lt;&gt;"",IF($C$2="+",'our schedule'!A39-"02:00"+TIME(HOUR($D$2),MINUTE($D$2),0),IF($C$2="-",'our schedule'!A39-"02:00"-TIME(HOUR($D$2),MINUTE($D$2),0),"")),"")</f>
        <v/>
      </c>
      <c r="B40" s="107" t="str">
        <f>IF('our schedule'!B39&lt;&gt;"",'our schedule'!B39,"")</f>
        <v/>
      </c>
      <c r="C40" s="71" t="str">
        <f>IF('our schedule'!C39&lt;&gt;"",'our schedule'!C39,"")</f>
        <v/>
      </c>
      <c r="D40" s="59" t="str">
        <f>IF('our schedule'!D39&lt;&gt;"",'our schedule'!D39,"")</f>
        <v>Atmosphere &amp; Anthropogenic</v>
      </c>
      <c r="E40" s="25" t="str">
        <f>IF('our schedule'!F39&lt;&gt;"",'our schedule'!F39,"")</f>
        <v>Chair: Pavel Povinec</v>
      </c>
    </row>
    <row r="41" spans="1:5" ht="15.75" x14ac:dyDescent="0.25">
      <c r="A41" s="80">
        <f>IF('our schedule'!A40&lt;&gt;"",IF($C$2="+",'our schedule'!A40-"02:00"+TIME(HOUR($D$2),MINUTE($D$2),0),IF($C$2="-",'our schedule'!A40-"02:00"-TIME(HOUR($D$2),MINUTE($D$2),0),"")),"")</f>
        <v>0.39583333333333331</v>
      </c>
      <c r="B41" s="105" t="str">
        <f>IF('our schedule'!B40&lt;&gt;"",'our schedule'!B40,"")</f>
        <v>Invited lecture</v>
      </c>
      <c r="C41" s="69">
        <f>IF('our schedule'!C40&lt;&gt;"",'our schedule'!C40,"")</f>
        <v>4</v>
      </c>
      <c r="D41" s="50" t="str">
        <f>IF('our schedule'!D40&lt;&gt;"",'our schedule'!D40,"")</f>
        <v>Quan Hua</v>
      </c>
      <c r="E41" s="27" t="str">
        <f>IF('our schedule'!F40&lt;&gt;"",'our schedule'!F40,"")</f>
        <v>Applications of bomb radiocarbon in environmental and climate studies</v>
      </c>
    </row>
    <row r="42" spans="1:5" ht="15.75" x14ac:dyDescent="0.25">
      <c r="A42" s="84">
        <f>IF('our schedule'!A41&lt;&gt;"",IF($C$2="+",'our schedule'!A41-"02:00"+TIME(HOUR($D$2),MINUTE($D$2),0),IF($C$2="-",'our schedule'!A41-"02:00"-TIME(HOUR($D$2),MINUTE($D$2),0),"")),"")</f>
        <v>0.4236111111111111</v>
      </c>
      <c r="B42" s="103" t="str">
        <f>IF('our schedule'!B41&lt;&gt;"",'our schedule'!B41,"")</f>
        <v/>
      </c>
      <c r="C42" s="68">
        <f>IF('our schedule'!C41&lt;&gt;"",'our schedule'!C41,"")</f>
        <v>11</v>
      </c>
      <c r="D42" s="49" t="str">
        <f>IF('our schedule'!D41&lt;&gt;"",'our schedule'!D41,"")</f>
        <v>Jocelyn Turnbull</v>
      </c>
      <c r="E42" s="34" t="str">
        <f>IF('our schedule'!F41&lt;&gt;"",'our schedule'!F41,"")</f>
        <v>Latitudinal Distribution of Atmospheric ∆14CO2 over the Southern Ocean</v>
      </c>
    </row>
    <row r="43" spans="1:5" ht="15.75" x14ac:dyDescent="0.25">
      <c r="A43" s="84">
        <f>IF('our schedule'!A42&lt;&gt;"",IF($C$2="+",'our schedule'!A42-"02:00"+TIME(HOUR($D$2),MINUTE($D$2),0),IF($C$2="-",'our schedule'!A42-"02:00"-TIME(HOUR($D$2),MINUTE($D$2),0),"")),"")</f>
        <v>0.4375</v>
      </c>
      <c r="B43" s="103" t="str">
        <f>IF('our schedule'!B42&lt;&gt;"",'our schedule'!B42,"")</f>
        <v/>
      </c>
      <c r="C43" s="68">
        <f>IF('our schedule'!C42&lt;&gt;"",'our schedule'!C42,"")</f>
        <v>12</v>
      </c>
      <c r="D43" s="49" t="str">
        <f>IF('our schedule'!D42&lt;&gt;"",'our schedule'!D42,"")</f>
        <v>Matthias Huels</v>
      </c>
      <c r="E43" s="34" t="str">
        <f>IF('our schedule'!F42&lt;&gt;"",'our schedule'!F42,"")</f>
        <v>Wheat seed (Triticum aestivum L.) radiocarbon concentration over the last 75 years</v>
      </c>
    </row>
    <row r="44" spans="1:5" ht="15.75" x14ac:dyDescent="0.25">
      <c r="A44" s="84">
        <f>IF('our schedule'!A43&lt;&gt;"",IF($C$2="+",'our schedule'!A43-"02:00"+TIME(HOUR($D$2),MINUTE($D$2),0),IF($C$2="-",'our schedule'!A43-"02:00"-TIME(HOUR($D$2),MINUTE($D$2),0),"")),"")</f>
        <v>0.4513888888888889</v>
      </c>
      <c r="B44" s="103" t="str">
        <f>IF('our schedule'!B43&lt;&gt;"",'our schedule'!B43,"")</f>
        <v/>
      </c>
      <c r="C44" s="68">
        <f>IF('our schedule'!C43&lt;&gt;"",'our schedule'!C43,"")</f>
        <v>13</v>
      </c>
      <c r="D44" s="49" t="str">
        <f>IF('our schedule'!D43&lt;&gt;"",'our schedule'!D43,"")</f>
        <v>Martin Seiler</v>
      </c>
      <c r="E44" s="34" t="str">
        <f>IF('our schedule'!F43&lt;&gt;"",'our schedule'!F43,"")</f>
        <v>Radiocarbon measurement of precipitated atmospheric samples from 1960-1980</v>
      </c>
    </row>
    <row r="45" spans="1:5" ht="15.75" x14ac:dyDescent="0.25">
      <c r="A45" s="87">
        <f>IF('our schedule'!A44&lt;&gt;"",IF($C$2="+",'our schedule'!A44-"02:00"+TIME(HOUR($D$2),MINUTE($D$2),0),IF($C$2="-",'our schedule'!A44-"02:00"-TIME(HOUR($D$2),MINUTE($D$2),0),"")),"")</f>
        <v>0.46527777777777779</v>
      </c>
      <c r="B45" s="106" t="str">
        <f>IF('our schedule'!B44&lt;&gt;"",'our schedule'!B44,"")</f>
        <v>Coffee Break 20 min</v>
      </c>
      <c r="C45" s="70" t="str">
        <f>IF('our schedule'!C44&lt;&gt;"",'our schedule'!C44,"")</f>
        <v/>
      </c>
      <c r="D45" s="52" t="str">
        <f>IF('our schedule'!D44&lt;&gt;"",'our schedule'!D44,"")</f>
        <v/>
      </c>
      <c r="E45" s="28" t="str">
        <f>IF('our schedule'!F44&lt;&gt;"",'our schedule'!F44,"")</f>
        <v/>
      </c>
    </row>
    <row r="46" spans="1:5" ht="15.75" x14ac:dyDescent="0.25">
      <c r="A46" s="83" t="str">
        <f>IF('our schedule'!A45&lt;&gt;"",IF($C$2="+",'our schedule'!A45-"02:00"+TIME(HOUR($D$2),MINUTE($D$2),0),IF($C$2="-",'our schedule'!A45-"02:00"-TIME(HOUR($D$2),MINUTE($D$2),0),"")),"")</f>
        <v/>
      </c>
      <c r="B46" s="107" t="str">
        <f>IF('our schedule'!B45&lt;&gt;"",'our schedule'!B45,"")</f>
        <v/>
      </c>
      <c r="C46" s="71" t="str">
        <f>IF('our schedule'!C45&lt;&gt;"",'our schedule'!C45,"")</f>
        <v/>
      </c>
      <c r="D46" s="59" t="str">
        <f>IF('our schedule'!D45&lt;&gt;"",'our schedule'!D45,"")</f>
        <v>Atmosphere &amp; Anthropogenic</v>
      </c>
      <c r="E46" s="35" t="str">
        <f>IF('our schedule'!F45&lt;&gt;"",'our schedule'!F45,"")</f>
        <v>Chair: Israel Carmi</v>
      </c>
    </row>
    <row r="47" spans="1:5" ht="15.75" x14ac:dyDescent="0.25">
      <c r="A47" s="84">
        <f>IF('our schedule'!A46&lt;&gt;"",IF($C$2="+",'our schedule'!A46-"02:00"+TIME(HOUR($D$2),MINUTE($D$2),0),IF($C$2="-",'our schedule'!A46-"02:00"-TIME(HOUR($D$2),MINUTE($D$2),0),"")),"")</f>
        <v>0.47916666666666669</v>
      </c>
      <c r="B47" s="103" t="str">
        <f>IF('our schedule'!B46&lt;&gt;"",'our schedule'!B46,"")</f>
        <v/>
      </c>
      <c r="C47" s="68">
        <f>IF('our schedule'!C46&lt;&gt;"",'our schedule'!C46,"")</f>
        <v>14</v>
      </c>
      <c r="D47" s="56" t="str">
        <f>IF('our schedule'!D46&lt;&gt;"",'our schedule'!D46,"")</f>
        <v>Giulia Zazzeri</v>
      </c>
      <c r="E47" s="36" t="str">
        <f>IF('our schedule'!F46&lt;&gt;"",'our schedule'!F46,"")</f>
        <v>Development of a new system for sampling atmospheric methane for radiocarbon analysis</v>
      </c>
    </row>
    <row r="48" spans="1:5" ht="15.75" x14ac:dyDescent="0.25">
      <c r="A48" s="84">
        <f>IF('our schedule'!A47&lt;&gt;"",IF($C$2="+",'our schedule'!A47-"02:00"+TIME(HOUR($D$2),MINUTE($D$2),0),IF($C$2="-",'our schedule'!A47-"02:00"-TIME(HOUR($D$2),MINUTE($D$2),0),"")),"")</f>
        <v>0.49305555555555558</v>
      </c>
      <c r="B48" s="103" t="str">
        <f>IF('our schedule'!B47&lt;&gt;"",'our schedule'!B47,"")</f>
        <v/>
      </c>
      <c r="C48" s="68">
        <f>IF('our schedule'!C47&lt;&gt;"",'our schedule'!C47,"")</f>
        <v>15</v>
      </c>
      <c r="D48" s="56" t="str">
        <f>IF('our schedule'!D47&lt;&gt;"",'our schedule'!D47,"")</f>
        <v>Martin Rauber</v>
      </c>
      <c r="E48" s="36" t="str">
        <f>IF('our schedule'!F47&lt;&gt;"",'our schedule'!F47,"")</f>
        <v>Optimised Aerosol Fraction Separation in Arctic Aerosol for Radiocarbon Measurement</v>
      </c>
    </row>
    <row r="49" spans="1:5" ht="15.75" x14ac:dyDescent="0.25">
      <c r="A49" s="84">
        <f>IF('our schedule'!A48&lt;&gt;"",IF($C$2="+",'our schedule'!A48-"02:00"+TIME(HOUR($D$2),MINUTE($D$2),0),IF($C$2="-",'our schedule'!A48-"02:00"-TIME(HOUR($D$2),MINUTE($D$2),0),"")),"")</f>
        <v>0.50694444444444442</v>
      </c>
      <c r="B49" s="103" t="str">
        <f>IF('our schedule'!B48&lt;&gt;"",'our schedule'!B48,"")</f>
        <v/>
      </c>
      <c r="C49" s="68">
        <f>IF('our schedule'!C48&lt;&gt;"",'our schedule'!C48,"")</f>
        <v>16</v>
      </c>
      <c r="D49" s="56" t="str">
        <f>IF('our schedule'!D48&lt;&gt;"",'our schedule'!D48,"")</f>
        <v>Mihaly Molnar</v>
      </c>
      <c r="E49" s="36" t="str">
        <f>IF('our schedule'!F48&lt;&gt;"",'our schedule'!F48,"")</f>
        <v>Did atmospheric fossil carbon ratio decrease in the Carpatian basin due to the Covid-19?</v>
      </c>
    </row>
    <row r="50" spans="1:5" ht="31.5" x14ac:dyDescent="0.25">
      <c r="A50" s="84">
        <f>IF('our schedule'!A49&lt;&gt;"",IF($C$2="+",'our schedule'!A49-"02:00"+TIME(HOUR($D$2),MINUTE($D$2),0),IF($C$2="-",'our schedule'!A49-"02:00"-TIME(HOUR($D$2),MINUTE($D$2),0),"")),"")</f>
        <v>0.52083333333333326</v>
      </c>
      <c r="B50" s="103" t="str">
        <f>IF('our schedule'!B49&lt;&gt;"",'our schedule'!B49,"")</f>
        <v/>
      </c>
      <c r="C50" s="68">
        <f>IF('our schedule'!C49&lt;&gt;"",'our schedule'!C49,"")</f>
        <v>17</v>
      </c>
      <c r="D50" s="56" t="str">
        <f>IF('our schedule'!D49&lt;&gt;"",'our schedule'!D49,"")</f>
        <v>Pons-Branchu Edwige</v>
      </c>
      <c r="E50" s="36" t="str">
        <f>IF('our schedule'!F49&lt;&gt;"",'our schedule'!F49,"")</f>
        <v>Radiocarbon on urban secondary carbonate deposits : site effect and implication for chronology of historical pollution reconstruction. Case study of Paris and Versailles Palace’s fountains</v>
      </c>
    </row>
    <row r="51" spans="1:5" ht="15.75" x14ac:dyDescent="0.25">
      <c r="A51" s="85">
        <f>IF('our schedule'!A50&lt;&gt;"",IF($C$2="+",'our schedule'!A50-"02:00"+TIME(HOUR($D$2),MINUTE($D$2),0),IF($C$2="-",'our schedule'!A50-"02:00"-TIME(HOUR($D$2),MINUTE($D$2),0),"")),"")</f>
        <v>0.5347222222222221</v>
      </c>
      <c r="B51" s="108" t="str">
        <f>IF('our schedule'!B50&lt;&gt;"",'our schedule'!B50,"")</f>
        <v/>
      </c>
      <c r="C51" s="72" t="str">
        <f>IF('our schedule'!C50&lt;&gt;"",'our schedule'!C50,"")</f>
        <v/>
      </c>
      <c r="D51" s="55" t="str">
        <f>IF('our schedule'!D50&lt;&gt;"",'our schedule'!D50,"")</f>
        <v/>
      </c>
      <c r="E51" s="31" t="str">
        <f>IF('our schedule'!F50&lt;&gt;"",'our schedule'!F50,"")</f>
        <v/>
      </c>
    </row>
    <row r="52" spans="1:5" ht="15.75" x14ac:dyDescent="0.25">
      <c r="A52" s="85" t="str">
        <f>IF('our schedule'!A51&lt;&gt;"",IF($C$2="+",'our schedule'!A51-"02:00"+TIME(HOUR($D$2),MINUTE($D$2),0),IF($C$2="-",'our schedule'!A51-"02:00"-TIME(HOUR($D$2),MINUTE($D$2),0),"")),"")</f>
        <v/>
      </c>
      <c r="B52" s="108" t="str">
        <f>IF('our schedule'!B51&lt;&gt;"",'our schedule'!B51,"")</f>
        <v>Lunch</v>
      </c>
      <c r="C52" s="72" t="str">
        <f>IF('our schedule'!C51&lt;&gt;"",'our schedule'!C51,"")</f>
        <v/>
      </c>
      <c r="D52" s="55" t="str">
        <f>IF('our schedule'!D51&lt;&gt;"",'our schedule'!D51,"")</f>
        <v/>
      </c>
      <c r="E52" s="31" t="str">
        <f>IF('our schedule'!F51&lt;&gt;"",'our schedule'!F51,"")</f>
        <v/>
      </c>
    </row>
    <row r="53" spans="1:5" ht="15.75" x14ac:dyDescent="0.25">
      <c r="A53" s="85" t="str">
        <f>IF('our schedule'!A52&lt;&gt;"",IF($C$2="+",'our schedule'!A52-"02:00"+TIME(HOUR($D$2),MINUTE($D$2),0),IF($C$2="-",'our schedule'!A52-"02:00"-TIME(HOUR($D$2),MINUTE($D$2),0),"")),"")</f>
        <v/>
      </c>
      <c r="B53" s="108" t="str">
        <f>IF('our schedule'!B52&lt;&gt;"",'our schedule'!B52,"")</f>
        <v/>
      </c>
      <c r="C53" s="72" t="str">
        <f>IF('our schedule'!C52&lt;&gt;"",'our schedule'!C52,"")</f>
        <v/>
      </c>
      <c r="D53" s="55" t="str">
        <f>IF('our schedule'!D52&lt;&gt;"",'our schedule'!D52,"")</f>
        <v/>
      </c>
      <c r="E53" s="31" t="str">
        <f>IF('our schedule'!F52&lt;&gt;"",'our schedule'!F52,"")</f>
        <v/>
      </c>
    </row>
    <row r="54" spans="1:5" ht="15.75" x14ac:dyDescent="0.25">
      <c r="A54" s="85">
        <f>IF('our schedule'!A53&lt;&gt;"",IF($C$2="+",'our schedule'!A53-"02:00"+TIME(HOUR($D$2),MINUTE($D$2),0),IF($C$2="-",'our schedule'!A53-"02:00"-TIME(HOUR($D$2),MINUTE($D$2),0),"")),"")</f>
        <v>0.57638888888888873</v>
      </c>
      <c r="B54" s="108" t="str">
        <f>IF('our schedule'!B53&lt;&gt;"",'our schedule'!B53,"")</f>
        <v/>
      </c>
      <c r="C54" s="72" t="str">
        <f>IF('our schedule'!C53&lt;&gt;"",'our schedule'!C53,"")</f>
        <v/>
      </c>
      <c r="D54" s="55" t="str">
        <f>IF('our schedule'!D53&lt;&gt;"",'our schedule'!D53,"")</f>
        <v/>
      </c>
      <c r="E54" s="31" t="str">
        <f>IF('our schedule'!F53&lt;&gt;"",'our schedule'!F53,"")</f>
        <v/>
      </c>
    </row>
    <row r="55" spans="1:5" ht="15.75" x14ac:dyDescent="0.25">
      <c r="A55" s="83" t="str">
        <f>IF('our schedule'!A54&lt;&gt;"",IF($C$2="+",'our schedule'!A54-"02:00"+TIME(HOUR($D$2),MINUTE($D$2),0),IF($C$2="-",'our schedule'!A54-"02:00"-TIME(HOUR($D$2),MINUTE($D$2),0),"")),"")</f>
        <v/>
      </c>
      <c r="B55" s="107" t="str">
        <f>IF('our schedule'!B54&lt;&gt;"",'our schedule'!B54,"")</f>
        <v/>
      </c>
      <c r="C55" s="71" t="str">
        <f>IF('our schedule'!C54&lt;&gt;"",'our schedule'!C54,"")</f>
        <v/>
      </c>
      <c r="D55" s="59" t="str">
        <f>IF('our schedule'!D54&lt;&gt;"",'our schedule'!D54,"")</f>
        <v>Atmosphere &amp; Anthropogenic</v>
      </c>
      <c r="E55" s="25" t="str">
        <f>IF('our schedule'!F54&lt;&gt;"",'our schedule'!F54,"")</f>
        <v>Chair: Gianluca Quarta</v>
      </c>
    </row>
    <row r="56" spans="1:5" ht="15.75" x14ac:dyDescent="0.25">
      <c r="A56" s="83">
        <f>IF('our schedule'!A55&lt;&gt;"",IF($C$2="+",'our schedule'!A55-"02:00"+TIME(HOUR($D$2),MINUTE($D$2),0),IF($C$2="-",'our schedule'!A55-"02:00"-TIME(HOUR($D$2),MINUTE($D$2),0),"")),"")</f>
        <v>0.57638888888888873</v>
      </c>
      <c r="B56" s="107" t="str">
        <f>IF('our schedule'!B55&lt;&gt;"",'our schedule'!B55,"")</f>
        <v/>
      </c>
      <c r="C56" s="68">
        <f>IF('our schedule'!C55&lt;&gt;"",'our schedule'!C55,"")</f>
        <v>18</v>
      </c>
      <c r="D56" s="56" t="str">
        <f>IF('our schedule'!D55&lt;&gt;"",'our schedule'!D55,"")</f>
        <v>Israel Carmi</v>
      </c>
      <c r="E56" s="36" t="str">
        <f>IF('our schedule'!F55&lt;&gt;"",'our schedule'!F55,"")</f>
        <v>The effect of the Haifa Bay power station on the adjacent dune aquifer</v>
      </c>
    </row>
    <row r="57" spans="1:5" ht="15.75" x14ac:dyDescent="0.25">
      <c r="A57" s="84">
        <f>IF('our schedule'!A56&lt;&gt;"",IF($C$2="+",'our schedule'!A56-"02:00"+TIME(HOUR($D$2),MINUTE($D$2),0),IF($C$2="-",'our schedule'!A56-"02:00"-TIME(HOUR($D$2),MINUTE($D$2),0),"")),"")</f>
        <v>0.59027777777777757</v>
      </c>
      <c r="B57" s="103" t="str">
        <f>IF('our schedule'!B56&lt;&gt;"",'our schedule'!B56,"")</f>
        <v/>
      </c>
      <c r="C57" s="68">
        <f>IF('our schedule'!C56&lt;&gt;"",'our schedule'!C56,"")</f>
        <v>19</v>
      </c>
      <c r="D57" s="56" t="str">
        <f>IF('our schedule'!D56&lt;&gt;"",'our schedule'!D56,"")</f>
        <v>Kristina Eriksson Stenström</v>
      </c>
      <c r="E57" s="36" t="str">
        <f>IF('our schedule'!F56&lt;&gt;"",'our schedule'!F56,"")</f>
        <v>Preoperational levels of radiocarbon in the vicinity of the European Spallation Source (ESS), Lund, Sweden</v>
      </c>
    </row>
    <row r="58" spans="1:5" ht="15.75" x14ac:dyDescent="0.25">
      <c r="A58" s="84">
        <f>IF('our schedule'!A57&lt;&gt;"",IF($C$2="+",'our schedule'!A57-"02:00"+TIME(HOUR($D$2),MINUTE($D$2),0),IF($C$2="-",'our schedule'!A57-"02:00"-TIME(HOUR($D$2),MINUTE($D$2),0),"")),"")</f>
        <v>0.60416666666666641</v>
      </c>
      <c r="B58" s="110" t="str">
        <f>IF('our schedule'!B57&lt;&gt;"",'our schedule'!B57,"")</f>
        <v/>
      </c>
      <c r="C58" s="68">
        <f>IF('our schedule'!C57&lt;&gt;"",'our schedule'!C57,"")</f>
        <v>20</v>
      </c>
      <c r="D58" s="56" t="str">
        <f>IF('our schedule'!D57&lt;&gt;"",'our schedule'!D57,"")</f>
        <v>Carley Crann</v>
      </c>
      <c r="E58" s="36" t="str">
        <f>IF('our schedule'!F57&lt;&gt;"",'our schedule'!F57,"")</f>
        <v>Tracking nuclear and fossil fuel CO2 in southern Ontario (Canada) using radiocarbon on tree-ring and atmospheric samples</v>
      </c>
    </row>
    <row r="59" spans="1:5" ht="15.75" x14ac:dyDescent="0.25">
      <c r="A59" s="87">
        <f>IF('our schedule'!A58&lt;&gt;"",IF($C$2="+",'our schedule'!A58-"02:00"+TIME(HOUR($D$2),MINUTE($D$2),0),IF($C$2="-",'our schedule'!A58-"02:00"-TIME(HOUR($D$2),MINUTE($D$2),0),"")),"")</f>
        <v>0.61805555555555525</v>
      </c>
      <c r="B59" s="106" t="str">
        <f>IF('our schedule'!B58&lt;&gt;"",'our schedule'!B58,"")</f>
        <v>Coffee Break 20 min</v>
      </c>
      <c r="C59" s="70" t="str">
        <f>IF('our schedule'!C58&lt;&gt;"",'our schedule'!C58,"")</f>
        <v/>
      </c>
      <c r="D59" s="52" t="str">
        <f>IF('our schedule'!D58&lt;&gt;"",'our schedule'!D58,"")</f>
        <v/>
      </c>
      <c r="E59" s="28" t="str">
        <f>IF('our schedule'!F58&lt;&gt;"",'our schedule'!F58,"")</f>
        <v/>
      </c>
    </row>
    <row r="60" spans="1:5" ht="15.75" x14ac:dyDescent="0.25">
      <c r="A60" s="83" t="str">
        <f>IF('our schedule'!A59&lt;&gt;"",IF($C$2="+",'our schedule'!A59-"02:00"+TIME(HOUR($D$2),MINUTE($D$2),0),IF($C$2="-",'our schedule'!A59-"02:00"-TIME(HOUR($D$2),MINUTE($D$2),0),"")),"")</f>
        <v/>
      </c>
      <c r="B60" s="107" t="str">
        <f>IF('our schedule'!B59&lt;&gt;"",'our schedule'!B59,"")</f>
        <v/>
      </c>
      <c r="C60" s="71" t="str">
        <f>IF('our schedule'!C59&lt;&gt;"",'our schedule'!C59,"")</f>
        <v/>
      </c>
      <c r="D60" s="59" t="str">
        <f>IF('our schedule'!D59&lt;&gt;"",'our schedule'!D59,"")</f>
        <v>Atmosphere &amp; Anthropogenic</v>
      </c>
      <c r="E60" s="25" t="str">
        <f>IF('our schedule'!F59&lt;&gt;"",'our schedule'!F59,"")</f>
        <v>Chair: A.J.Timothy Jull</v>
      </c>
    </row>
    <row r="61" spans="1:5" ht="31.5" x14ac:dyDescent="0.25">
      <c r="A61" s="84">
        <f>IF('our schedule'!A60&lt;&gt;"",IF($C$2="+",'our schedule'!A60-"02:00"+TIME(HOUR($D$2),MINUTE($D$2),0),IF($C$2="-",'our schedule'!A60-"02:00"-TIME(HOUR($D$2),MINUTE($D$2),0),"")),"")</f>
        <v>0.63194444444444409</v>
      </c>
      <c r="B61" s="103" t="str">
        <f>IF('our schedule'!B60&lt;&gt;"",'our schedule'!B60,"")</f>
        <v/>
      </c>
      <c r="C61" s="68">
        <f>IF('our schedule'!C60&lt;&gt;"",'our schedule'!C60,"")</f>
        <v>21</v>
      </c>
      <c r="D61" s="56" t="str">
        <f>IF('our schedule'!D60&lt;&gt;"",'our schedule'!D60,"")</f>
        <v>Alicja Skiba</v>
      </c>
      <c r="E61" s="36" t="str">
        <f>IF('our schedule'!F60&lt;&gt;"",'our schedule'!F60,"")</f>
        <v>Application of the carbonaceous fraction of particulate matter and natural carbon isotopes for emission source apportionment in Krakow (Poland)</v>
      </c>
    </row>
    <row r="62" spans="1:5" ht="15.75" x14ac:dyDescent="0.25">
      <c r="A62" s="84">
        <f>IF('our schedule'!A61&lt;&gt;"",IF($C$2="+",'our schedule'!A61-"02:00"+TIME(HOUR($D$2),MINUTE($D$2),0),IF($C$2="-",'our schedule'!A61-"02:00"-TIME(HOUR($D$2),MINUTE($D$2),0),"")),"")</f>
        <v>0.64583333333333293</v>
      </c>
      <c r="B62" s="103" t="str">
        <f>IF('our schedule'!B61&lt;&gt;"",'our schedule'!B61,"")</f>
        <v/>
      </c>
      <c r="C62" s="68">
        <f>IF('our schedule'!C61&lt;&gt;"",'our schedule'!C61,"")</f>
        <v>22</v>
      </c>
      <c r="D62" s="56" t="str">
        <f>IF('our schedule'!D61&lt;&gt;"",'our schedule'!D61,"")</f>
        <v>Barbara Sensuła</v>
      </c>
      <c r="E62" s="36" t="str">
        <f>IF('our schedule'!F61&lt;&gt;"",'our schedule'!F61,"")</f>
        <v>Biomonitoring of the industrial area:   air pollutants accumulation in the pine foliage – a case study</v>
      </c>
    </row>
    <row r="63" spans="1:5" ht="31.5" x14ac:dyDescent="0.25">
      <c r="A63" s="81">
        <f>IF('our schedule'!A62&lt;&gt;"",IF($C$2="+",'our schedule'!A62-"02:00"+TIME(HOUR($D$2),MINUTE($D$2),0),IF($C$2="-",'our schedule'!A62-"02:00"-TIME(HOUR($D$2),MINUTE($D$2),0),"")),"")</f>
        <v>0.65972222222222177</v>
      </c>
      <c r="B63" s="105" t="str">
        <f>IF('our schedule'!B62&lt;&gt;"",'our schedule'!B62,"")</f>
        <v>Invited lecture</v>
      </c>
      <c r="C63" s="75">
        <f>IF('our schedule'!C62&lt;&gt;"",'our schedule'!C62,"")</f>
        <v>5</v>
      </c>
      <c r="D63" s="50" t="str">
        <f>IF('our schedule'!D62&lt;&gt;"",'our schedule'!D62,"")</f>
        <v>Guaciara Dos Santos</v>
      </c>
      <c r="E63" s="27" t="str">
        <f>IF('our schedule'!F62&lt;&gt;"",'our schedule'!F62,"")</f>
        <v>The forest hides treasures: Developing atmospheric post-AD 1950 high-precision 14C records using cellulose material from absolute calendar-dated tree rings across the Neotropical region</v>
      </c>
    </row>
    <row r="64" spans="1:5" ht="15.75" x14ac:dyDescent="0.25">
      <c r="A64" s="86">
        <f>IF('our schedule'!A63&lt;&gt;"",IF($C$2="+",'our schedule'!A63-"02:00"+TIME(HOUR($D$2),MINUTE($D$2),0),IF($C$2="-",'our schedule'!A63-"02:00"-TIME(HOUR($D$2),MINUTE($D$2),0),"")),"")</f>
        <v>0.68749999999999956</v>
      </c>
      <c r="B64" s="109" t="str">
        <f>IF('our schedule'!B63&lt;&gt;"",'our schedule'!B63,"")</f>
        <v xml:space="preserve">Poster session </v>
      </c>
      <c r="C64" s="73" t="str">
        <f>IF('our schedule'!C63&lt;&gt;"",'our schedule'!C63,"")</f>
        <v/>
      </c>
      <c r="D64" s="58" t="str">
        <f>IF('our schedule'!D63&lt;&gt;"",'our schedule'!D63,"")</f>
        <v/>
      </c>
      <c r="E64" s="32" t="str">
        <f>IF('our schedule'!F63&lt;&gt;"",'our schedule'!F63,"")</f>
        <v/>
      </c>
    </row>
    <row r="65" spans="1:5" ht="15.75" x14ac:dyDescent="0.25">
      <c r="A65" s="58" t="str">
        <f>IF('our schedule'!A64&lt;&gt;"",IF($C$2="+",'our schedule'!A64-"02:00"+TIME(HOUR($D$2),MINUTE($D$2),0),IF($C$2="-",'our schedule'!A64-"02:00"-TIME(HOUR($D$2),MINUTE($D$2),0),"")),"")</f>
        <v/>
      </c>
      <c r="B65" s="109" t="str">
        <f>IF('our schedule'!B64&lt;&gt;"",'our schedule'!B64,"")</f>
        <v/>
      </c>
      <c r="C65" s="73" t="str">
        <f>IF('our schedule'!C64&lt;&gt;"",'our schedule'!C64,"")</f>
        <v/>
      </c>
      <c r="D65" s="58" t="str">
        <f>IF('our schedule'!D64&lt;&gt;"",'our schedule'!D64,"")</f>
        <v/>
      </c>
      <c r="E65" s="32" t="str">
        <f>IF('our schedule'!F64&lt;&gt;"",'our schedule'!F64,"")</f>
        <v/>
      </c>
    </row>
    <row r="66" spans="1:5" ht="15.75" x14ac:dyDescent="0.25">
      <c r="A66" s="58" t="str">
        <f>IF('our schedule'!A65&lt;&gt;"",IF($C$2="+",'our schedule'!A65-"02:00"+TIME(HOUR($D$2),MINUTE($D$2),0),IF($C$2="-",'our schedule'!A65-"02:00"-TIME(HOUR($D$2),MINUTE($D$2),0),"")),"")</f>
        <v/>
      </c>
      <c r="B66" s="109" t="str">
        <f>IF('our schedule'!B65&lt;&gt;"",'our schedule'!B65,"")</f>
        <v/>
      </c>
      <c r="C66" s="73" t="str">
        <f>IF('our schedule'!C65&lt;&gt;"",'our schedule'!C65,"")</f>
        <v/>
      </c>
      <c r="D66" s="58" t="str">
        <f>IF('our schedule'!D65&lt;&gt;"",'our schedule'!D65,"")</f>
        <v/>
      </c>
      <c r="E66" s="32" t="str">
        <f>IF('our schedule'!F65&lt;&gt;"",'our schedule'!F65,"")</f>
        <v/>
      </c>
    </row>
    <row r="67" spans="1:5" ht="15.75" x14ac:dyDescent="0.25">
      <c r="A67" s="86">
        <f>IF('our schedule'!A66&lt;&gt;"",IF($C$2="+",'our schedule'!A66-"02:00"+TIME(HOUR($D$2),MINUTE($D$2),0),IF($C$2="-",'our schedule'!A66-"02:00"-TIME(HOUR($D$2),MINUTE($D$2),0),"")),"")</f>
        <v>0.77083333333333293</v>
      </c>
      <c r="B67" s="109" t="str">
        <f>IF('our schedule'!B66&lt;&gt;"",'our schedule'!B66,"")</f>
        <v/>
      </c>
      <c r="C67" s="73" t="str">
        <f>IF('our schedule'!C66&lt;&gt;"",'our schedule'!C66,"")</f>
        <v/>
      </c>
      <c r="D67" s="58" t="str">
        <f>IF('our schedule'!D66&lt;&gt;"",'our schedule'!D66,"")</f>
        <v/>
      </c>
      <c r="E67" s="32" t="str">
        <f>IF('our schedule'!F66&lt;&gt;"",'our schedule'!F66,"")</f>
        <v/>
      </c>
    </row>
    <row r="68" spans="1:5" ht="15.75" x14ac:dyDescent="0.25">
      <c r="A68" s="56" t="str">
        <f>IF('our schedule'!A67&lt;&gt;"",IF($C$2="+",'our schedule'!A67-"02:00"+TIME(HOUR($D$2),MINUTE($D$2),0),IF($C$2="-",'our schedule'!A67-"02:00"-TIME(HOUR($D$2),MINUTE($D$2),0),"")),"")</f>
        <v/>
      </c>
      <c r="B68" s="107" t="str">
        <f>IF('our schedule'!B67&lt;&gt;"",'our schedule'!B67,"")</f>
        <v/>
      </c>
      <c r="C68" s="68" t="str">
        <f>IF('our schedule'!C67&lt;&gt;"",'our schedule'!C67,"")</f>
        <v/>
      </c>
      <c r="D68" s="49" t="str">
        <f>IF('our schedule'!D67&lt;&gt;"",'our schedule'!D67,"")</f>
        <v/>
      </c>
      <c r="E68" s="24" t="str">
        <f>IF('our schedule'!F67&lt;&gt;"",'our schedule'!F67,"")</f>
        <v/>
      </c>
    </row>
    <row r="69" spans="1:5" ht="15.75" x14ac:dyDescent="0.25">
      <c r="A69" s="49" t="str">
        <f>IF('our schedule'!A68&lt;&gt;"",IF($C$2="+",'our schedule'!A68-"02:00"+TIME(HOUR($D$2),MINUTE($D$2),0),IF($C$2="-",'our schedule'!A68-"02:00"-TIME(HOUR($D$2),MINUTE($D$2),0),"")),"")</f>
        <v/>
      </c>
      <c r="B69" s="103" t="str">
        <f>IF('our schedule'!B68&lt;&gt;"",'our schedule'!B68,"")</f>
        <v/>
      </c>
      <c r="C69" s="68" t="str">
        <f>IF('our schedule'!C68&lt;&gt;"",'our schedule'!C68,"")</f>
        <v/>
      </c>
      <c r="D69" s="49" t="str">
        <f>IF('our schedule'!D68&lt;&gt;"",'our schedule'!D68,"")</f>
        <v/>
      </c>
      <c r="E69" s="24" t="str">
        <f>IF('our schedule'!F68&lt;&gt;"",'our schedule'!F68,"")</f>
        <v/>
      </c>
    </row>
    <row r="70" spans="1:5" ht="15.75" x14ac:dyDescent="0.25">
      <c r="A70" s="48" t="str">
        <f>IF('our schedule'!A69&lt;&gt;"",IF($C$2="+",'our schedule'!A69-"02:00"+TIME(HOUR($D$2),MINUTE($D$2),0),IF($C$2="-",'our schedule'!A69-"02:00"-TIME(HOUR($D$2),MINUTE($D$2),0),"")),"")</f>
        <v/>
      </c>
      <c r="B70" s="102" t="str">
        <f>IF('our schedule'!B69&lt;&gt;"",'our schedule'!B69,"")</f>
        <v>Wednesday 07 July 2021</v>
      </c>
      <c r="C70" s="74" t="str">
        <f>IF('our schedule'!C69&lt;&gt;"",'our schedule'!C69,"")</f>
        <v/>
      </c>
      <c r="D70" s="48" t="str">
        <f>IF('our schedule'!D69&lt;&gt;"",'our schedule'!D69,"")</f>
        <v/>
      </c>
      <c r="E70" s="23" t="str">
        <f>IF('our schedule'!F69&lt;&gt;"",'our schedule'!F69,"")</f>
        <v/>
      </c>
    </row>
    <row r="71" spans="1:5" ht="15.75" x14ac:dyDescent="0.25">
      <c r="A71" s="83"/>
      <c r="B71" s="107" t="str">
        <f>IF('our schedule'!B70&lt;&gt;"",'our schedule'!B70,"")</f>
        <v/>
      </c>
      <c r="C71" s="71" t="str">
        <f>IF('our schedule'!C70&lt;&gt;"",'our schedule'!C70,"")</f>
        <v/>
      </c>
      <c r="D71" s="56" t="str">
        <f>IF('our schedule'!D70&lt;&gt;"",'our schedule'!D70,"")</f>
        <v/>
      </c>
      <c r="E71" s="33" t="str">
        <f>IF('our schedule'!F70&lt;&gt;"",'our schedule'!F70,"")</f>
        <v/>
      </c>
    </row>
    <row r="72" spans="1:5" ht="15.75" x14ac:dyDescent="0.25">
      <c r="A72" s="83" t="str">
        <f>IF('our schedule'!A71&lt;&gt;"",IF($C$2="+",'our schedule'!A71-"02:00"+TIME(HOUR($D$2),MINUTE($D$2),0),IF($C$2="-",'our schedule'!A71-"02:00"-TIME(HOUR($D$2),MINUTE($D$2),0),"")),"")</f>
        <v/>
      </c>
      <c r="B72" s="107" t="str">
        <f>IF('our schedule'!B71&lt;&gt;"",'our schedule'!B71,"")</f>
        <v/>
      </c>
      <c r="C72" s="71" t="str">
        <f>IF('our schedule'!C71&lt;&gt;"",'our schedule'!C71,"")</f>
        <v/>
      </c>
      <c r="D72" s="60" t="str">
        <f>IF('our schedule'!D71&lt;&gt;"",'our schedule'!D71,"")</f>
        <v>Trees</v>
      </c>
      <c r="E72" s="25" t="str">
        <f>IF('our schedule'!F71&lt;&gt;"",'our schedule'!F71,"")</f>
        <v>Chair: Susan Trumbore</v>
      </c>
    </row>
    <row r="73" spans="1:5" ht="15.75" x14ac:dyDescent="0.25">
      <c r="A73" s="80">
        <f>IF('our schedule'!A72&lt;&gt;"",IF($C$2="+",'our schedule'!A72-"02:00"+TIME(HOUR($D$2),MINUTE($D$2),0),IF($C$2="-",'our schedule'!A72-"02:00"-TIME(HOUR($D$2),MINUTE($D$2),0),"")),"")</f>
        <v>0.39583333333333331</v>
      </c>
      <c r="B73" s="105" t="str">
        <f>IF('our schedule'!B72&lt;&gt;"",'our schedule'!B72,"")</f>
        <v>Invited lecture</v>
      </c>
      <c r="C73" s="69">
        <f>IF('our schedule'!C72&lt;&gt;"",'our schedule'!C72,"")</f>
        <v>6</v>
      </c>
      <c r="D73" s="50" t="str">
        <f>IF('our schedule'!D72&lt;&gt;"",'our schedule'!D72,"")</f>
        <v>Fusa Miyake</v>
      </c>
      <c r="E73" s="27" t="str">
        <f>IF('our schedule'!F72&lt;&gt;"",'our schedule'!F72,"")</f>
        <v>Search for past SEP events using tree-ring 14C data</v>
      </c>
    </row>
    <row r="74" spans="1:5" ht="15.75" x14ac:dyDescent="0.25">
      <c r="A74" s="84">
        <f>IF('our schedule'!A73&lt;&gt;"",IF($C$2="+",'our schedule'!A73-"02:00"+TIME(HOUR($D$2),MINUTE($D$2),0),IF($C$2="-",'our schedule'!A73-"02:00"-TIME(HOUR($D$2),MINUTE($D$2),0),"")),"")</f>
        <v>0.4236111111111111</v>
      </c>
      <c r="B74" s="103" t="str">
        <f>IF('our schedule'!B73&lt;&gt;"",'our schedule'!B73,"")</f>
        <v/>
      </c>
      <c r="C74" s="68">
        <f>IF('our schedule'!C73&lt;&gt;"",'our schedule'!C73,"")</f>
        <v>23</v>
      </c>
      <c r="D74" s="56" t="str">
        <f>IF('our schedule'!D73&lt;&gt;"",'our schedule'!D73,"")</f>
        <v>Michael Dee</v>
      </c>
      <c r="E74" s="37" t="str">
        <f>IF('our schedule'!F73&lt;&gt;"",'our schedule'!F73,"")</f>
        <v>Isotopic Evidence in Support of Grand Solar Minimum around 2300 cal BP</v>
      </c>
    </row>
    <row r="75" spans="1:5" ht="15.75" x14ac:dyDescent="0.25">
      <c r="A75" s="84">
        <f>IF('our schedule'!A74&lt;&gt;"",IF($C$2="+",'our schedule'!A74-"02:00"+TIME(HOUR($D$2),MINUTE($D$2),0),IF($C$2="-",'our schedule'!A74-"02:00"-TIME(HOUR($D$2),MINUTE($D$2),0),"")),"")</f>
        <v>0.4375</v>
      </c>
      <c r="B75" s="103" t="str">
        <f>IF('our schedule'!B74&lt;&gt;"",'our schedule'!B74,"")</f>
        <v/>
      </c>
      <c r="C75" s="68">
        <f>IF('our schedule'!C74&lt;&gt;"",'our schedule'!C74,"")</f>
        <v>24</v>
      </c>
      <c r="D75" s="56" t="str">
        <f>IF('our schedule'!D74&lt;&gt;"",'our schedule'!D74,"")</f>
        <v>Helene Løvstrand Svarva</v>
      </c>
      <c r="E75" s="37" t="str">
        <f>IF('our schedule'!F74&lt;&gt;"",'our schedule'!F74,"")</f>
        <v>Modelling the contribution of carbon sources in sub-annual C14 measurements on tree rings over the 1963 bomb spike</v>
      </c>
    </row>
    <row r="76" spans="1:5" ht="15.75" x14ac:dyDescent="0.25">
      <c r="A76" s="84">
        <f>IF('our schedule'!A75&lt;&gt;"",IF($C$2="+",'our schedule'!A75-"02:00"+TIME(HOUR($D$2),MINUTE($D$2),0),IF($C$2="-",'our schedule'!A75-"02:00"-TIME(HOUR($D$2),MINUTE($D$2),0),"")),"")</f>
        <v>0.4513888888888889</v>
      </c>
      <c r="B76" s="103" t="str">
        <f>IF('our schedule'!B75&lt;&gt;"",'our schedule'!B75,"")</f>
        <v/>
      </c>
      <c r="C76" s="68">
        <f>IF('our schedule'!C75&lt;&gt;"",'our schedule'!C75,"")</f>
        <v>25</v>
      </c>
      <c r="D76" s="56" t="str">
        <f>IF('our schedule'!D75&lt;&gt;"",'our schedule'!D75,"")</f>
        <v>Ivan Kontuľ</v>
      </c>
      <c r="E76" s="37" t="str">
        <f>IF('our schedule'!F75&lt;&gt;"",'our schedule'!F75,"")</f>
        <v>Tree–rings as archives of atmospheric pollution by fossil carbon dioxide: Bratislava case</v>
      </c>
    </row>
    <row r="77" spans="1:5" ht="15.75" x14ac:dyDescent="0.25">
      <c r="A77" s="87">
        <f>IF('our schedule'!A76&lt;&gt;"",IF($C$2="+",'our schedule'!A76-"02:00"+TIME(HOUR($D$2),MINUTE($D$2),0),IF($C$2="-",'our schedule'!A76-"02:00"-TIME(HOUR($D$2),MINUTE($D$2),0),"")),"")</f>
        <v>0.46527777777777779</v>
      </c>
      <c r="B77" s="106" t="str">
        <f>IF('our schedule'!B76&lt;&gt;"",'our schedule'!B76,"")</f>
        <v>Coffee Break 20 min</v>
      </c>
      <c r="C77" s="70" t="str">
        <f>IF('our schedule'!C76&lt;&gt;"",'our schedule'!C76,"")</f>
        <v/>
      </c>
      <c r="D77" s="52" t="str">
        <f>IF('our schedule'!D76&lt;&gt;"",'our schedule'!D76,"")</f>
        <v/>
      </c>
      <c r="E77" s="28" t="str">
        <f>IF('our schedule'!F76&lt;&gt;"",'our schedule'!F76,"")</f>
        <v/>
      </c>
    </row>
    <row r="78" spans="1:5" ht="15.75" x14ac:dyDescent="0.25">
      <c r="A78" s="83" t="str">
        <f>IF('our schedule'!A77&lt;&gt;"",IF($C$2="+",'our schedule'!A77-"02:00"+TIME(HOUR($D$2),MINUTE($D$2),0),IF($C$2="-",'our schedule'!A77-"02:00"-TIME(HOUR($D$2),MINUTE($D$2),0),"")),"")</f>
        <v/>
      </c>
      <c r="B78" s="107" t="str">
        <f>IF('our schedule'!B77&lt;&gt;"",'our schedule'!B77,"")</f>
        <v/>
      </c>
      <c r="C78" s="71" t="str">
        <f>IF('our schedule'!C77&lt;&gt;"",'our schedule'!C77,"")</f>
        <v/>
      </c>
      <c r="D78" s="60" t="str">
        <f>IF('our schedule'!D77&lt;&gt;"",'our schedule'!D77,"")</f>
        <v>Trees</v>
      </c>
      <c r="E78" s="25" t="str">
        <f>IF('our schedule'!F77&lt;&gt;"",'our schedule'!F77,"")</f>
        <v>Chair: Fusa Miyake</v>
      </c>
    </row>
    <row r="79" spans="1:5" ht="18" x14ac:dyDescent="0.25">
      <c r="A79" s="81">
        <f>IF('our schedule'!A78&lt;&gt;"",IF($C$2="+",'our schedule'!A78-"02:00"+TIME(HOUR($D$2),MINUTE($D$2),0),IF($C$2="-",'our schedule'!A78-"02:00"-TIME(HOUR($D$2),MINUTE($D$2),0),"")),"")</f>
        <v>0.47916666666666669</v>
      </c>
      <c r="B79" s="105" t="str">
        <f>IF('our schedule'!B78&lt;&gt;"",'our schedule'!B78,"")</f>
        <v>Invited lecture</v>
      </c>
      <c r="C79" s="69">
        <f>IF('our schedule'!C78&lt;&gt;"",'our schedule'!C78,"")</f>
        <v>7</v>
      </c>
      <c r="D79" s="51" t="str">
        <f>IF('our schedule'!D78&lt;&gt;"",'our schedule'!D78,"")</f>
        <v>Irka Hajdas</v>
      </c>
      <c r="E79" s="38" t="str">
        <f>IF('our schedule'!F78&lt;&gt;"",'our schedule'!F78,"")</f>
        <v>14C “Bomb peak ”and the onset of the Anthropocene</v>
      </c>
    </row>
    <row r="80" spans="1:5" ht="15.75" x14ac:dyDescent="0.25">
      <c r="A80" s="84">
        <f>IF('our schedule'!A79&lt;&gt;"",IF($C$2="+",'our schedule'!A79-"02:00"+TIME(HOUR($D$2),MINUTE($D$2),0),IF($C$2="-",'our schedule'!A79-"02:00"-TIME(HOUR($D$2),MINUTE($D$2),0),"")),"")</f>
        <v>0.50694444444444442</v>
      </c>
      <c r="B80" s="103" t="str">
        <f>IF('our schedule'!B79&lt;&gt;"",'our schedule'!B79,"")</f>
        <v/>
      </c>
      <c r="C80" s="68">
        <f>IF('our schedule'!C79&lt;&gt;"",'our schedule'!C79,"")</f>
        <v>26</v>
      </c>
      <c r="D80" s="56" t="str">
        <f>IF('our schedule'!D79&lt;&gt;"",'our schedule'!D79,"")</f>
        <v>Agnieszka Stojanowska</v>
      </c>
      <c r="E80" s="37" t="str">
        <f>IF('our schedule'!F79&lt;&gt;"",'our schedule'!F79,"")</f>
        <v>Air quality assessment based on aerosols deposited on bio-passive sampler (Abies alba needles)</v>
      </c>
    </row>
    <row r="81" spans="1:5" ht="15.75" x14ac:dyDescent="0.25">
      <c r="A81" s="84">
        <f>IF('our schedule'!A80&lt;&gt;"",IF($C$2="+",'our schedule'!A80-"02:00"+TIME(HOUR($D$2),MINUTE($D$2),0),IF($C$2="-",'our schedule'!A80-"02:00"-TIME(HOUR($D$2),MINUTE($D$2),0),"")),"")</f>
        <v>0.52083333333333326</v>
      </c>
      <c r="B81" s="103" t="str">
        <f>IF('our schedule'!B80&lt;&gt;"",'our schedule'!B80,"")</f>
        <v/>
      </c>
      <c r="C81" s="68">
        <f>IF('our schedule'!C80&lt;&gt;"",'our schedule'!C80,"")</f>
        <v>27</v>
      </c>
      <c r="D81" s="57" t="str">
        <f>IF('our schedule'!D80&lt;&gt;"",'our schedule'!D80,"")</f>
        <v>Algirdas Pabedinskas</v>
      </c>
      <c r="E81" s="37" t="str">
        <f>IF('our schedule'!F80&lt;&gt;"",'our schedule'!F80,"")</f>
        <v>Biosensors in 14C contaminated environment: tree rings research and lake sediments analysis</v>
      </c>
    </row>
    <row r="82" spans="1:5" ht="15.75" x14ac:dyDescent="0.25">
      <c r="A82" s="87">
        <f>IF('our schedule'!A81&lt;&gt;"",IF($C$2="+",'our schedule'!A81-"02:00"+TIME(HOUR($D$2),MINUTE($D$2),0),IF($C$2="-",'our schedule'!A81-"02:00"-TIME(HOUR($D$2),MINUTE($D$2),0),"")),"")</f>
        <v>0.5347222222222221</v>
      </c>
      <c r="B82" s="106" t="str">
        <f>IF('our schedule'!B81&lt;&gt;"",'our schedule'!B81,"")</f>
        <v>Coffee Break 20 min</v>
      </c>
      <c r="C82" s="70" t="str">
        <f>IF('our schedule'!C81&lt;&gt;"",'our schedule'!C81,"")</f>
        <v/>
      </c>
      <c r="D82" s="52" t="str">
        <f>IF('our schedule'!D81&lt;&gt;"",'our schedule'!D81,"")</f>
        <v/>
      </c>
      <c r="E82" s="28" t="str">
        <f>IF('our schedule'!F81&lt;&gt;"",'our schedule'!F81,"")</f>
        <v/>
      </c>
    </row>
    <row r="83" spans="1:5" ht="15.75" x14ac:dyDescent="0.25">
      <c r="A83" s="83" t="str">
        <f>IF('our schedule'!A82&lt;&gt;"",IF($C$2="+",'our schedule'!A82-"02:00"+TIME(HOUR($D$2),MINUTE($D$2),0),IF($C$2="-",'our schedule'!A82-"02:00"-TIME(HOUR($D$2),MINUTE($D$2),0),"")),"")</f>
        <v/>
      </c>
      <c r="B83" s="107" t="str">
        <f>IF('our schedule'!B82&lt;&gt;"",'our schedule'!B82,"")</f>
        <v/>
      </c>
      <c r="C83" s="71" t="str">
        <f>IF('our schedule'!C82&lt;&gt;"",'our schedule'!C82,"")</f>
        <v/>
      </c>
      <c r="D83" s="60" t="str">
        <f>IF('our schedule'!D82&lt;&gt;"",'our schedule'!D82,"")</f>
        <v>Trees</v>
      </c>
      <c r="E83" s="25" t="str">
        <f>IF('our schedule'!F82&lt;&gt;"",'our schedule'!F82,"")</f>
        <v>Chair: Christine Hatte</v>
      </c>
    </row>
    <row r="84" spans="1:5" ht="31.5" x14ac:dyDescent="0.25">
      <c r="A84" s="84">
        <f>IF('our schedule'!A83&lt;&gt;"",IF($C$2="+",'our schedule'!A83-"02:00"+TIME(HOUR($D$2),MINUTE($D$2),0),IF($C$2="-",'our schedule'!A83-"02:00"-TIME(HOUR($D$2),MINUTE($D$2),0),"")),"")</f>
        <v>0.54861111111111094</v>
      </c>
      <c r="B84" s="103" t="str">
        <f>IF('our schedule'!B83&lt;&gt;"",'our schedule'!B83,"")</f>
        <v/>
      </c>
      <c r="C84" s="68">
        <f>IF('our schedule'!C83&lt;&gt;"",'our schedule'!C83,"")</f>
        <v>28</v>
      </c>
      <c r="D84" s="56" t="str">
        <f>IF('our schedule'!D83&lt;&gt;"",'our schedule'!D83,"")</f>
        <v>Santiago Eduardo Ancapichun Hernandez</v>
      </c>
      <c r="E84" s="37" t="str">
        <f>IF('our schedule'!F83&lt;&gt;"",'our schedule'!F83,"")</f>
        <v>Radiocarbon bomb-peak signal in tree-rings from the tropical Andes register low latitude atmospheric dynamics in the Southern Hemisphere</v>
      </c>
    </row>
    <row r="85" spans="1:5" ht="15.75" x14ac:dyDescent="0.25">
      <c r="A85" s="84">
        <f>IF('our schedule'!A84&lt;&gt;"",IF($C$2="+",'our schedule'!A84-"02:00"+TIME(HOUR($D$2),MINUTE($D$2),0),IF($C$2="-",'our schedule'!A84-"02:00"-TIME(HOUR($D$2),MINUTE($D$2),0),"")),"")</f>
        <v>0.56249999999999978</v>
      </c>
      <c r="B85" s="103" t="str">
        <f>IF('our schedule'!B84&lt;&gt;"",'our schedule'!B84,"")</f>
        <v/>
      </c>
      <c r="C85" s="68">
        <f>IF('our schedule'!C84&lt;&gt;"",'our schedule'!C84,"")</f>
        <v>29</v>
      </c>
      <c r="D85" s="56" t="str">
        <f>IF('our schedule'!D84&lt;&gt;"",'our schedule'!D84,"")</f>
        <v>Irina Panyushkina</v>
      </c>
      <c r="E85" s="37" t="str">
        <f>IF('our schedule'!F84&lt;&gt;"",'our schedule'!F84,"")</f>
        <v>Temporal incoherence  of SN1054 signal in 14C series from various tree-ring archives</v>
      </c>
    </row>
    <row r="86" spans="1:5" ht="15.75" x14ac:dyDescent="0.25">
      <c r="A86" s="81">
        <f>IF('our schedule'!A85&lt;&gt;"",IF($C$2="+",'our schedule'!A85-"02:00"+TIME(HOUR($D$2),MINUTE($D$2),0),IF($C$2="-",'our schedule'!A85-"02:00"-TIME(HOUR($D$2),MINUTE($D$2),0),"")),"")</f>
        <v>0.57638888888888862</v>
      </c>
      <c r="B86" s="105" t="str">
        <f>IF('our schedule'!B85&lt;&gt;"",'our schedule'!B85,"")</f>
        <v>Invited lecture</v>
      </c>
      <c r="C86" s="69">
        <f>IF('our schedule'!C85&lt;&gt;"",'our schedule'!C85,"")</f>
        <v>8</v>
      </c>
      <c r="D86" s="51" t="str">
        <f>IF('our schedule'!D85&lt;&gt;"",'our schedule'!D85,"")</f>
        <v>A.J.Timothy Jull</v>
      </c>
      <c r="E86" s="39" t="str">
        <f>IF('our schedule'!F85&lt;&gt;"",'our schedule'!F85,"")</f>
        <v>Evidence for solar-flare, supernovae and other cosmic-ray events in the 14C record in tree rings</v>
      </c>
    </row>
    <row r="87" spans="1:5" ht="15.75" x14ac:dyDescent="0.25">
      <c r="A87" s="88">
        <f>IF('our schedule'!A86&lt;&gt;"",IF($C$2="+",'our schedule'!A86-"02:00"+TIME(HOUR($D$2),MINUTE($D$2),0),IF($C$2="-",'our schedule'!A86-"02:00"-TIME(HOUR($D$2),MINUTE($D$2),0),"")),"")</f>
        <v>0.60416666666666641</v>
      </c>
      <c r="B87" s="111" t="str">
        <f>IF('our schedule'!B86&lt;&gt;"",'our schedule'!B86,"")</f>
        <v>Concert</v>
      </c>
      <c r="C87" s="76" t="str">
        <f>IF('our schedule'!C86&lt;&gt;"",'our schedule'!C86,"")</f>
        <v/>
      </c>
      <c r="D87" s="61" t="str">
        <f>IF('our schedule'!D86&lt;&gt;"",'our schedule'!D86,"")</f>
        <v/>
      </c>
      <c r="E87" s="40" t="str">
        <f>IF('our schedule'!F86&lt;&gt;"",'our schedule'!F86,"")</f>
        <v/>
      </c>
    </row>
    <row r="88" spans="1:5" ht="15.75" x14ac:dyDescent="0.25">
      <c r="A88" s="88" t="str">
        <f>IF('our schedule'!A87&lt;&gt;"",IF($C$2="+",'our schedule'!A87-"02:00"+TIME(HOUR($D$2),MINUTE($D$2),0),IF($C$2="-",'our schedule'!A87-"02:00"-TIME(HOUR($D$2),MINUTE($D$2),0),"")),"")</f>
        <v/>
      </c>
      <c r="B88" s="111" t="str">
        <f>IF('our schedule'!B87&lt;&gt;"",'our schedule'!B87,"")</f>
        <v/>
      </c>
      <c r="C88" s="76" t="str">
        <f>IF('our schedule'!C87&lt;&gt;"",'our schedule'!C87,"")</f>
        <v/>
      </c>
      <c r="D88" s="61" t="str">
        <f>IF('our schedule'!D87&lt;&gt;"",'our schedule'!D87,"")</f>
        <v/>
      </c>
      <c r="E88" s="40" t="str">
        <f>IF('our schedule'!F87&lt;&gt;"",'our schedule'!F87,"")</f>
        <v/>
      </c>
    </row>
    <row r="89" spans="1:5" ht="15.75" x14ac:dyDescent="0.25">
      <c r="A89" s="88" t="str">
        <f>IF('our schedule'!A88&lt;&gt;"",IF($C$2="+",'our schedule'!A88-"02:00"+TIME(HOUR($D$2),MINUTE($D$2),0),IF($C$2="-",'our schedule'!A88-"02:00"-TIME(HOUR($D$2),MINUTE($D$2),0),"")),"")</f>
        <v/>
      </c>
      <c r="B89" s="111" t="str">
        <f>IF('our schedule'!B88&lt;&gt;"",'our schedule'!B88,"")</f>
        <v/>
      </c>
      <c r="C89" s="76" t="str">
        <f>IF('our schedule'!C88&lt;&gt;"",'our schedule'!C88,"")</f>
        <v/>
      </c>
      <c r="D89" s="61" t="str">
        <f>IF('our schedule'!D88&lt;&gt;"",'our schedule'!D88,"")</f>
        <v/>
      </c>
      <c r="E89" s="40" t="str">
        <f>IF('our schedule'!F88&lt;&gt;"",'our schedule'!F88,"")</f>
        <v/>
      </c>
    </row>
    <row r="90" spans="1:5" ht="15.75" x14ac:dyDescent="0.25">
      <c r="A90" s="88">
        <f>IF('our schedule'!A89&lt;&gt;"",IF($C$2="+",'our schedule'!A89-"02:00"+TIME(HOUR($D$2),MINUTE($D$2),0),IF($C$2="-",'our schedule'!A89-"02:00"-TIME(HOUR($D$2),MINUTE($D$2),0),"")),"")</f>
        <v>0.67708333333333304</v>
      </c>
      <c r="B90" s="111" t="str">
        <f>IF('our schedule'!B89&lt;&gt;"",'our schedule'!B89,"")</f>
        <v/>
      </c>
      <c r="C90" s="76" t="str">
        <f>IF('our schedule'!C89&lt;&gt;"",'our schedule'!C89,"")</f>
        <v/>
      </c>
      <c r="D90" s="61" t="str">
        <f>IF('our schedule'!D89&lt;&gt;"",'our schedule'!D89,"")</f>
        <v/>
      </c>
      <c r="E90" s="40" t="str">
        <f>IF('our schedule'!F89&lt;&gt;"",'our schedule'!F89,"")</f>
        <v/>
      </c>
    </row>
    <row r="91" spans="1:5" ht="15.75" x14ac:dyDescent="0.25">
      <c r="A91" s="83" t="str">
        <f>IF('our schedule'!A90&lt;&gt;"",IF($C$2="+",'our schedule'!A90-"02:00"+TIME(HOUR($D$2),MINUTE($D$2),0),IF($C$2="-",'our schedule'!A90-"02:00"-TIME(HOUR($D$2),MINUTE($D$2),0),"")),"")</f>
        <v/>
      </c>
      <c r="B91" s="107" t="str">
        <f>IF('our schedule'!B90&lt;&gt;"",'our schedule'!B90,"")</f>
        <v/>
      </c>
      <c r="C91" s="77" t="str">
        <f>IF('our schedule'!C90&lt;&gt;"",'our schedule'!C90,"")</f>
        <v/>
      </c>
      <c r="D91" s="57" t="str">
        <f>IF('our schedule'!D90&lt;&gt;"",'our schedule'!D90,"")</f>
        <v/>
      </c>
      <c r="E91" s="33" t="str">
        <f>IF('our schedule'!F90&lt;&gt;"",'our schedule'!F90,"")</f>
        <v/>
      </c>
    </row>
    <row r="92" spans="1:5" ht="15.75" x14ac:dyDescent="0.25">
      <c r="A92" s="89" t="str">
        <f>IF('our schedule'!A91&lt;&gt;"",IF($C$2="+",'our schedule'!A91-"02:00"+TIME(HOUR($D$2),MINUTE($D$2),0),IF($C$2="-",'our schedule'!A91-"02:00"-TIME(HOUR($D$2),MINUTE($D$2),0),"")),"")</f>
        <v/>
      </c>
      <c r="B92" s="102" t="str">
        <f>IF('our schedule'!B91&lt;&gt;"",'our schedule'!B91,"")</f>
        <v>Thursday 08 July 2021</v>
      </c>
      <c r="C92" s="74" t="str">
        <f>IF('our schedule'!C91&lt;&gt;"",'our schedule'!C91,"")</f>
        <v/>
      </c>
      <c r="D92" s="48" t="str">
        <f>IF('our schedule'!D91&lt;&gt;"",'our schedule'!D91,"")</f>
        <v/>
      </c>
      <c r="E92" s="23" t="str">
        <f>IF('our schedule'!F91&lt;&gt;"",'our schedule'!F91,"")</f>
        <v/>
      </c>
    </row>
    <row r="93" spans="1:5" ht="15.75" x14ac:dyDescent="0.25">
      <c r="A93" s="83"/>
      <c r="B93" s="107" t="str">
        <f>IF('our schedule'!B92&lt;&gt;"",'our schedule'!B92,"")</f>
        <v/>
      </c>
      <c r="C93" s="71" t="str">
        <f>IF('our schedule'!C92&lt;&gt;"",'our schedule'!C92,"")</f>
        <v/>
      </c>
      <c r="D93" s="56" t="str">
        <f>IF('our schedule'!D92&lt;&gt;"",'our schedule'!D92,"")</f>
        <v/>
      </c>
      <c r="E93" s="33" t="str">
        <f>IF('our schedule'!F92&lt;&gt;"",'our schedule'!F92,"")</f>
        <v/>
      </c>
    </row>
    <row r="94" spans="1:5" ht="15.75" x14ac:dyDescent="0.25">
      <c r="A94" s="49" t="str">
        <f>IF('our schedule'!A93&lt;&gt;"",IF($C$2="+",'our schedule'!A93-"02:00"+TIME(HOUR($D$2),MINUTE($D$2),0),IF($C$2="-",'our schedule'!A93-"02:00"-TIME(HOUR($D$2),MINUTE($D$2),0),"")),"")</f>
        <v/>
      </c>
      <c r="B94" s="103" t="str">
        <f>IF('our schedule'!B93&lt;&gt;"",'our schedule'!B93,"")</f>
        <v/>
      </c>
      <c r="C94" s="68" t="str">
        <f>IF('our schedule'!C93&lt;&gt;"",'our schedule'!C93,"")</f>
        <v/>
      </c>
      <c r="D94" s="62" t="str">
        <f>IF('our schedule'!D93&lt;&gt;"",'our schedule'!D93,"")</f>
        <v>Climate</v>
      </c>
      <c r="E94" s="25" t="str">
        <f>IF('our schedule'!F93&lt;&gt;"",'our schedule'!F93,"")</f>
        <v>Chair: Quan Hua</v>
      </c>
    </row>
    <row r="95" spans="1:5" ht="31.5" x14ac:dyDescent="0.25">
      <c r="A95" s="80">
        <f>IF('our schedule'!A94&lt;&gt;"",IF($C$2="+",'our schedule'!A94-"02:00"+TIME(HOUR($D$2),MINUTE($D$2),0),IF($C$2="-",'our schedule'!A94-"02:00"-TIME(HOUR($D$2),MINUTE($D$2),0),"")),"")</f>
        <v>0.39583333333333331</v>
      </c>
      <c r="B95" s="105" t="str">
        <f>IF('our schedule'!B94&lt;&gt;"",'our schedule'!B94,"")</f>
        <v>Invited lecture</v>
      </c>
      <c r="C95" s="69">
        <f>IF('our schedule'!C94&lt;&gt;"",'our schedule'!C94,"")</f>
        <v>9</v>
      </c>
      <c r="D95" s="51" t="str">
        <f>IF('our schedule'!D94&lt;&gt;"",'our schedule'!D94,"")</f>
        <v>Yusuke Yokoyama</v>
      </c>
      <c r="E95" s="26" t="str">
        <f>IF('our schedule'!F94&lt;&gt;"",'our schedule'!F94,"")</f>
        <v>Compound specific, flow cytometry-based-pollen, and other radiocarbon environmental researches using a Single Stage Accelerator Mass Spectrometry at the Atmosphere and Ocean Research Institute, The University of Tokyo</v>
      </c>
    </row>
    <row r="96" spans="1:5" ht="15.75" x14ac:dyDescent="0.25">
      <c r="A96" s="83">
        <f>IF('our schedule'!A95&lt;&gt;"",IF($C$2="+",'our schedule'!A95-"02:00"+TIME(HOUR($D$2),MINUTE($D$2),0),IF($C$2="-",'our schedule'!A95-"02:00"-TIME(HOUR($D$2),MINUTE($D$2),0),"")),"")</f>
        <v>0.4236111111111111</v>
      </c>
      <c r="B96" s="107" t="str">
        <f>IF('our schedule'!B95&lt;&gt;"",'our schedule'!B95,"")</f>
        <v/>
      </c>
      <c r="C96" s="68">
        <f>IF('our schedule'!C95&lt;&gt;"",'our schedule'!C95,"")</f>
        <v>30</v>
      </c>
      <c r="D96" s="56" t="str">
        <f>IF('our schedule'!D95&lt;&gt;"",'our schedule'!D95,"")</f>
        <v>Hong-Chun Li</v>
      </c>
      <c r="E96" s="41" t="str">
        <f>IF('our schedule'!F95&lt;&gt;"",'our schedule'!F95,"")</f>
        <v>AMS 14C dating, C/N and delta13C of plant species from peat mires: Something we should know for paleorecord reconstructions</v>
      </c>
    </row>
    <row r="97" spans="1:5" ht="31.5" x14ac:dyDescent="0.25">
      <c r="A97" s="83">
        <f>IF('our schedule'!A96&lt;&gt;"",IF($C$2="+",'our schedule'!A96-"02:00"+TIME(HOUR($D$2),MINUTE($D$2),0),IF($C$2="-",'our schedule'!A96-"02:00"-TIME(HOUR($D$2),MINUTE($D$2),0),"")),"")</f>
        <v>0.4375</v>
      </c>
      <c r="B97" s="103" t="str">
        <f>IF('our schedule'!B96&lt;&gt;"",'our schedule'!B96,"")</f>
        <v/>
      </c>
      <c r="C97" s="68">
        <f>IF('our schedule'!C96&lt;&gt;"",'our schedule'!C96,"")</f>
        <v>31</v>
      </c>
      <c r="D97" s="56" t="str">
        <f>IF('our schedule'!D96&lt;&gt;"",'our schedule'!D96,"")</f>
        <v>Anna Agatova</v>
      </c>
      <c r="E97" s="41" t="str">
        <f>IF('our schedule'!F96&lt;&gt;"",'our schedule'!F96,"")</f>
        <v>Problems of constructing the Late Pleistocene radiocarbon chronology of natural events in tectonically active mountain terrains (by the example of the Russian Altai)</v>
      </c>
    </row>
    <row r="98" spans="1:5" ht="31.5" x14ac:dyDescent="0.25">
      <c r="A98" s="83">
        <f>IF('our schedule'!A97&lt;&gt;"",IF($C$2="+",'our schedule'!A97-"02:00"+TIME(HOUR($D$2),MINUTE($D$2),0),IF($C$2="-",'our schedule'!A97-"02:00"-TIME(HOUR($D$2),MINUTE($D$2),0),"")),"")</f>
        <v>0.4513888888888889</v>
      </c>
      <c r="B98" s="103" t="str">
        <f>IF('our schedule'!B97&lt;&gt;"",'our schedule'!B97,"")</f>
        <v/>
      </c>
      <c r="C98" s="68">
        <f>IF('our schedule'!C97&lt;&gt;"",'our schedule'!C97,"")</f>
        <v>32</v>
      </c>
      <c r="D98" s="56" t="str">
        <f>IF('our schedule'!D97&lt;&gt;"",'our schedule'!D97,"")</f>
        <v>Nadine Budantseva</v>
      </c>
      <c r="E98" s="41" t="str">
        <f>IF('our schedule'!F97&lt;&gt;"",'our schedule'!F97,"")</f>
        <v>January air palaeotemperature for 28-21 cal. ka BP based on stable isotope composition of AMS radiocarbon dated syngenetic ice wedges at Seyakha site, Yamal Peninsula</v>
      </c>
    </row>
    <row r="99" spans="1:5" ht="15.75" x14ac:dyDescent="0.25">
      <c r="A99" s="49" t="str">
        <f>IF('our schedule'!A98&lt;&gt;"",IF($C$2="+",'our schedule'!A98-"02:00"+TIME(HOUR($D$2),MINUTE($D$2),0),IF($C$2="-",'our schedule'!A98-"02:00"-TIME(HOUR($D$2),MINUTE($D$2),0),"")),"")</f>
        <v/>
      </c>
      <c r="B99" s="103" t="str">
        <f>IF('our schedule'!B98&lt;&gt;"",'our schedule'!B98,"")</f>
        <v/>
      </c>
      <c r="C99" s="68" t="str">
        <f>IF('our schedule'!C98&lt;&gt;"",'our schedule'!C98,"")</f>
        <v/>
      </c>
      <c r="D99" s="49" t="str">
        <f>IF('our schedule'!D98&lt;&gt;"",'our schedule'!D98,"")</f>
        <v/>
      </c>
      <c r="E99" s="24" t="str">
        <f>IF('our schedule'!F98&lt;&gt;"",'our schedule'!F98,"")</f>
        <v/>
      </c>
    </row>
    <row r="100" spans="1:5" ht="15.75" x14ac:dyDescent="0.25">
      <c r="A100" s="87">
        <f>IF('our schedule'!A99&lt;&gt;"",IF($C$2="+",'our schedule'!A99-"02:00"+TIME(HOUR($D$2),MINUTE($D$2),0),IF($C$2="-",'our schedule'!A99-"02:00"-TIME(HOUR($D$2),MINUTE($D$2),0),"")),"")</f>
        <v>0.46527777777777779</v>
      </c>
      <c r="B100" s="106" t="str">
        <f>IF('our schedule'!B99&lt;&gt;"",'our schedule'!B99,"")</f>
        <v>Coffee Break 20 min</v>
      </c>
      <c r="C100" s="70" t="str">
        <f>IF('our schedule'!C99&lt;&gt;"",'our schedule'!C99,"")</f>
        <v/>
      </c>
      <c r="D100" s="52" t="str">
        <f>IF('our schedule'!D99&lt;&gt;"",'our schedule'!D99,"")</f>
        <v/>
      </c>
      <c r="E100" s="28" t="str">
        <f>IF('our schedule'!F99&lt;&gt;"",'our schedule'!F99,"")</f>
        <v/>
      </c>
    </row>
    <row r="101" spans="1:5" ht="15.75" x14ac:dyDescent="0.25">
      <c r="A101" s="83" t="str">
        <f>IF('our schedule'!A100&lt;&gt;"",IF($C$2="+",'our schedule'!A100-"02:00"+TIME(HOUR($D$2),MINUTE($D$2),0),IF($C$2="-",'our schedule'!A100-"02:00"-TIME(HOUR($D$2),MINUTE($D$2),0),"")),"")</f>
        <v/>
      </c>
      <c r="B101" s="107" t="str">
        <f>IF('our schedule'!B100&lt;&gt;"",'our schedule'!B100,"")</f>
        <v/>
      </c>
      <c r="C101" s="71" t="str">
        <f>IF('our schedule'!C100&lt;&gt;"",'our schedule'!C100,"")</f>
        <v/>
      </c>
      <c r="D101" s="62" t="str">
        <f>IF('our schedule'!D100&lt;&gt;"",'our schedule'!D100,"")</f>
        <v>Climate</v>
      </c>
      <c r="E101" s="25" t="str">
        <f>IF('our schedule'!F100&lt;&gt;"",'our schedule'!F100,"")</f>
        <v>Chair: Natalia Piotrowska</v>
      </c>
    </row>
    <row r="102" spans="1:5" ht="15.75" x14ac:dyDescent="0.25">
      <c r="A102" s="84">
        <f>IF('our schedule'!A101&lt;&gt;"",IF($C$2="+",'our schedule'!A101-"02:00"+TIME(HOUR($D$2),MINUTE($D$2),0),IF($C$2="-",'our schedule'!A101-"02:00"-TIME(HOUR($D$2),MINUTE($D$2),0),"")),"")</f>
        <v>0.47916666666666669</v>
      </c>
      <c r="B102" s="103" t="str">
        <f>IF('our schedule'!B101&lt;&gt;"",'our schedule'!B101,"")</f>
        <v/>
      </c>
      <c r="C102" s="68">
        <f>IF('our schedule'!C101&lt;&gt;"",'our schedule'!C101,"")</f>
        <v>33</v>
      </c>
      <c r="D102" s="56" t="str">
        <f>IF('our schedule'!D101&lt;&gt;"",'our schedule'!D101,"")</f>
        <v>Adrian Marciszak</v>
      </c>
      <c r="E102" s="41" t="str">
        <f>IF('our schedule'!F101&lt;&gt;"",'our schedule'!F101,"")</f>
        <v>The first radiocarbon dated leopard Panthera pardus (Linnaeus, 1758) from the Pleistocene of Poland</v>
      </c>
    </row>
    <row r="103" spans="1:5" ht="31.5" x14ac:dyDescent="0.25">
      <c r="A103" s="84">
        <f>IF('our schedule'!A102&lt;&gt;"",IF($C$2="+",'our schedule'!A102-"02:00"+TIME(HOUR($D$2),MINUTE($D$2),0),IF($C$2="-",'our schedule'!A102-"02:00"-TIME(HOUR($D$2),MINUTE($D$2),0),"")),"")</f>
        <v>0.49305555555555558</v>
      </c>
      <c r="B103" s="103" t="str">
        <f>IF('our schedule'!B102&lt;&gt;"",'our schedule'!B102,"")</f>
        <v/>
      </c>
      <c r="C103" s="68">
        <f>IF('our schedule'!C102&lt;&gt;"",'our schedule'!C102,"")</f>
        <v>35</v>
      </c>
      <c r="D103" s="56" t="str">
        <f>IF('our schedule'!D102&lt;&gt;"",'our schedule'!D102,"")</f>
        <v>Alla Vasil'chuk</v>
      </c>
      <c r="E103" s="41" t="str">
        <f>IF('our schedule'!F102&lt;&gt;"",'our schedule'!F102,"")</f>
        <v>High-resolution stable isotope records reflect January air paleotemperature of 49-22 ka cal BP in Central Yakutia (applying AMS radiocarbon dated of Ice Wedges of the Batagay Yedoma)</v>
      </c>
    </row>
    <row r="104" spans="1:5" ht="31.5" x14ac:dyDescent="0.25">
      <c r="A104" s="84">
        <f>IF('our schedule'!A103&lt;&gt;"",IF($C$2="+",'our schedule'!A103-"02:00"+TIME(HOUR($D$2),MINUTE($D$2),0),IF($C$2="-",'our schedule'!A103-"02:00"-TIME(HOUR($D$2),MINUTE($D$2),0),"")),"")</f>
        <v>0.50694444444444442</v>
      </c>
      <c r="B104" s="103" t="str">
        <f>IF('our schedule'!B103&lt;&gt;"",'our schedule'!B103,"")</f>
        <v/>
      </c>
      <c r="C104" s="68">
        <f>IF('our schedule'!C103&lt;&gt;"",'our schedule'!C103,"")</f>
        <v>36</v>
      </c>
      <c r="D104" s="56" t="str">
        <f>IF('our schedule'!D103&lt;&gt;"",'our schedule'!D103,"")</f>
        <v>Danuta J. Michczyńska</v>
      </c>
      <c r="E104" s="41" t="str">
        <f>IF('our schedule'!F103&lt;&gt;"",'our schedule'!F103,"")</f>
        <v>Can the probability density distributions of radiocarbon and luminescence dates refine our knowledge of paleoenvironmental changes during MIS 3-2?</v>
      </c>
    </row>
    <row r="105" spans="1:5" ht="31.5" x14ac:dyDescent="0.25">
      <c r="A105" s="84">
        <f>IF('our schedule'!A104&lt;&gt;"",IF($C$2="+",'our schedule'!A104-"02:00"+TIME(HOUR($D$2),MINUTE($D$2),0),IF($C$2="-",'our schedule'!A104-"02:00"-TIME(HOUR($D$2),MINUTE($D$2),0),"")),"")</f>
        <v>0.52083333333333326</v>
      </c>
      <c r="B105" s="103" t="str">
        <f>IF('our schedule'!B104&lt;&gt;"",'our schedule'!B104,"")</f>
        <v/>
      </c>
      <c r="C105" s="68">
        <f>IF('our schedule'!C104&lt;&gt;"",'our schedule'!C104,"")</f>
        <v>37</v>
      </c>
      <c r="D105" s="56" t="str">
        <f>IF('our schedule'!D104&lt;&gt;"",'our schedule'!D104,"")</f>
        <v>Piotr Moska</v>
      </c>
      <c r="E105" s="41" t="str">
        <f>IF('our schedule'!F104&lt;&gt;"",'our schedule'!F104,"")</f>
        <v>Reinterpretation of the Late Glacial classic type localities compared to the new high resolution results from Polish part of European Sand Belt</v>
      </c>
    </row>
    <row r="106" spans="1:5" ht="15.75" x14ac:dyDescent="0.25">
      <c r="A106" s="84">
        <f>IF('our schedule'!A105&lt;&gt;"",IF($C$2="+",'our schedule'!A105-"02:00"+TIME(HOUR($D$2),MINUTE($D$2),0),IF($C$2="-",'our schedule'!A105-"02:00"-TIME(HOUR($D$2),MINUTE($D$2),0),"")),"")</f>
        <v>0.5347222222222221</v>
      </c>
      <c r="B106" s="103" t="str">
        <f>IF('our schedule'!B105&lt;&gt;"",'our schedule'!B105,"")</f>
        <v/>
      </c>
      <c r="C106" s="68">
        <f>IF('our schedule'!C105&lt;&gt;"",'our schedule'!C105,"")</f>
        <v>38</v>
      </c>
      <c r="D106" s="56" t="str">
        <f>IF('our schedule'!D105&lt;&gt;"",'our schedule'!D105,"")</f>
        <v>Kita Chaves Damasio Macario</v>
      </c>
      <c r="E106" s="41" t="str">
        <f>IF('our schedule'!F105&lt;&gt;"",'our schedule'!F105,"")</f>
        <v>Local MRE on the Coast of Brazil: variations over the last millennia</v>
      </c>
    </row>
    <row r="107" spans="1:5" ht="15.75" x14ac:dyDescent="0.25">
      <c r="A107" s="85">
        <f>IF('our schedule'!A106&lt;&gt;"",IF($C$2="+",'our schedule'!A106-"02:00"+TIME(HOUR($D$2),MINUTE($D$2),0),IF($C$2="-",'our schedule'!A106-"02:00"-TIME(HOUR($D$2),MINUTE($D$2),0),"")),"")</f>
        <v>0.54861111111111094</v>
      </c>
      <c r="B107" s="108" t="str">
        <f>IF('our schedule'!B106&lt;&gt;"",'our schedule'!B106,"")</f>
        <v/>
      </c>
      <c r="C107" s="72" t="str">
        <f>IF('our schedule'!C106&lt;&gt;"",'our schedule'!C106,"")</f>
        <v/>
      </c>
      <c r="D107" s="55" t="str">
        <f>IF('our schedule'!D106&lt;&gt;"",'our schedule'!D106,"")</f>
        <v/>
      </c>
      <c r="E107" s="31" t="str">
        <f>IF('our schedule'!F106&lt;&gt;"",'our schedule'!F106,"")</f>
        <v/>
      </c>
    </row>
    <row r="108" spans="1:5" ht="15.75" x14ac:dyDescent="0.25">
      <c r="A108" s="85" t="str">
        <f>IF('our schedule'!A107&lt;&gt;"",IF($C$2="+",'our schedule'!A107-"02:00"+TIME(HOUR($D$2),MINUTE($D$2),0),IF($C$2="-",'our schedule'!A107-"02:00"-TIME(HOUR($D$2),MINUTE($D$2),0),"")),"")</f>
        <v/>
      </c>
      <c r="B108" s="108" t="str">
        <f>IF('our schedule'!B107&lt;&gt;"",'our schedule'!B107,"")</f>
        <v>Lunch</v>
      </c>
      <c r="C108" s="72" t="str">
        <f>IF('our schedule'!C107&lt;&gt;"",'our schedule'!C107,"")</f>
        <v/>
      </c>
      <c r="D108" s="55" t="str">
        <f>IF('our schedule'!D107&lt;&gt;"",'our schedule'!D107,"")</f>
        <v/>
      </c>
      <c r="E108" s="31" t="str">
        <f>IF('our schedule'!F107&lt;&gt;"",'our schedule'!F107,"")</f>
        <v/>
      </c>
    </row>
    <row r="109" spans="1:5" ht="15.75" x14ac:dyDescent="0.25">
      <c r="A109" s="85" t="str">
        <f>IF('our schedule'!A108&lt;&gt;"",IF($C$2="+",'our schedule'!A108-"02:00"+TIME(HOUR($D$2),MINUTE($D$2),0),IF($C$2="-",'our schedule'!A108-"02:00"-TIME(HOUR($D$2),MINUTE($D$2),0),"")),"")</f>
        <v/>
      </c>
      <c r="B109" s="108" t="str">
        <f>IF('our schedule'!B108&lt;&gt;"",'our schedule'!B108,"")</f>
        <v/>
      </c>
      <c r="C109" s="72" t="str">
        <f>IF('our schedule'!C108&lt;&gt;"",'our schedule'!C108,"")</f>
        <v/>
      </c>
      <c r="D109" s="55" t="str">
        <f>IF('our schedule'!D108&lt;&gt;"",'our schedule'!D108,"")</f>
        <v/>
      </c>
      <c r="E109" s="31" t="str">
        <f>IF('our schedule'!F108&lt;&gt;"",'our schedule'!F108,"")</f>
        <v/>
      </c>
    </row>
    <row r="110" spans="1:5" ht="15.75" x14ac:dyDescent="0.25">
      <c r="A110" s="85">
        <f>IF('our schedule'!A109&lt;&gt;"",IF($C$2="+",'our schedule'!A109-"02:00"+TIME(HOUR($D$2),MINUTE($D$2),0),IF($C$2="-",'our schedule'!A109-"02:00"-TIME(HOUR($D$2),MINUTE($D$2),0),"")),"")</f>
        <v>0.59027777777777757</v>
      </c>
      <c r="B110" s="108" t="str">
        <f>IF('our schedule'!B109&lt;&gt;"",'our schedule'!B109,"")</f>
        <v/>
      </c>
      <c r="C110" s="72" t="str">
        <f>IF('our schedule'!C109&lt;&gt;"",'our schedule'!C109,"")</f>
        <v/>
      </c>
      <c r="D110" s="55" t="str">
        <f>IF('our schedule'!D109&lt;&gt;"",'our schedule'!D109,"")</f>
        <v/>
      </c>
      <c r="E110" s="31" t="str">
        <f>IF('our schedule'!F109&lt;&gt;"",'our schedule'!F109,"")</f>
        <v/>
      </c>
    </row>
    <row r="111" spans="1:5" ht="15.75" x14ac:dyDescent="0.25">
      <c r="A111" s="84" t="str">
        <f>IF('our schedule'!A110&lt;&gt;"",IF($C$2="+",'our schedule'!A110-"02:00"+TIME(HOUR($D$2),MINUTE($D$2),0),IF($C$2="-",'our schedule'!A110-"02:00"-TIME(HOUR($D$2),MINUTE($D$2),0),"")),"")</f>
        <v/>
      </c>
      <c r="B111" s="103" t="str">
        <f>IF('our schedule'!B110&lt;&gt;"",'our schedule'!B110,"")</f>
        <v/>
      </c>
      <c r="C111" s="68" t="str">
        <f>IF('our schedule'!C110&lt;&gt;"",'our schedule'!C110,"")</f>
        <v/>
      </c>
      <c r="D111" s="63" t="str">
        <f>IF('our schedule'!D110&lt;&gt;"",'our schedule'!D110,"")</f>
        <v>Soil and Peat</v>
      </c>
      <c r="E111" s="25" t="str">
        <f>IF('our schedule'!F110&lt;&gt;"",'our schedule'!F110,"")</f>
        <v>Chair: Piotr Moska</v>
      </c>
    </row>
    <row r="112" spans="1:5" ht="15.75" x14ac:dyDescent="0.25">
      <c r="A112" s="81">
        <f>IF('our schedule'!A111&lt;&gt;"",IF($C$2="+",'our schedule'!A111-"02:00"+TIME(HOUR($D$2),MINUTE($D$2),0),IF($C$2="-",'our schedule'!A111-"02:00"-TIME(HOUR($D$2),MINUTE($D$2),0),"")),"")</f>
        <v>0.59027777777777757</v>
      </c>
      <c r="B112" s="105" t="str">
        <f>IF('our schedule'!B111&lt;&gt;"",'our schedule'!B111,"")</f>
        <v>Invited lecture</v>
      </c>
      <c r="C112" s="69">
        <f>IF('our schedule'!C111&lt;&gt;"",'our schedule'!C111,"")</f>
        <v>10</v>
      </c>
      <c r="D112" s="51" t="str">
        <f>IF('our schedule'!D111&lt;&gt;"",'our schedule'!D111,"")</f>
        <v>Susan Trumbore</v>
      </c>
      <c r="E112" s="26" t="str">
        <f>IF('our schedule'!F111&lt;&gt;"",'our schedule'!F111,"")</f>
        <v>Constraining soil models with radiocarbon data: system age and transit time</v>
      </c>
    </row>
    <row r="113" spans="1:5" ht="15.75" x14ac:dyDescent="0.25">
      <c r="A113" s="84">
        <f>IF('our schedule'!A112&lt;&gt;"",IF($C$2="+",'our schedule'!A112-"02:00"+TIME(HOUR($D$2),MINUTE($D$2),0),IF($C$2="-",'our schedule'!A112-"02:00"-TIME(HOUR($D$2),MINUTE($D$2),0),"")),"")</f>
        <v>0.61805555555555536</v>
      </c>
      <c r="B113" s="103" t="str">
        <f>IF('our schedule'!B112&lt;&gt;"",'our schedule'!B112,"")</f>
        <v/>
      </c>
      <c r="C113" s="68">
        <f>IF('our schedule'!C112&lt;&gt;"",'our schedule'!C112,"")</f>
        <v>41</v>
      </c>
      <c r="D113" s="56" t="str">
        <f>IF('our schedule'!D112&lt;&gt;"",'our schedule'!D112,"")</f>
        <v>Roman Nepop</v>
      </c>
      <c r="E113" s="42" t="str">
        <f>IF('our schedule'!F112&lt;&gt;"",'our schedule'!F112,"")</f>
        <v>Radiocarbon analysis of buried and surface soils for reconstructing the Neoglacial advances of alpine glaciers, SE Altai, Russia</v>
      </c>
    </row>
    <row r="114" spans="1:5" ht="31.5" x14ac:dyDescent="0.25">
      <c r="A114" s="84">
        <f>IF('our schedule'!A113&lt;&gt;"",IF($C$2="+",'our schedule'!A113-"02:00"+TIME(HOUR($D$2),MINUTE($D$2),0),IF($C$2="-",'our schedule'!A113-"02:00"-TIME(HOUR($D$2),MINUTE($D$2),0),"")),"")</f>
        <v>0.6319444444444442</v>
      </c>
      <c r="B114" s="103" t="str">
        <f>IF('our schedule'!B113&lt;&gt;"",'our schedule'!B113,"")</f>
        <v/>
      </c>
      <c r="C114" s="68">
        <f>IF('our schedule'!C113&lt;&gt;"",'our schedule'!C113,"")</f>
        <v>39</v>
      </c>
      <c r="D114" s="56" t="str">
        <f>IF('our schedule'!D113&lt;&gt;"",'our schedule'!D113,"")</f>
        <v>Włodzimierz Margielewski</v>
      </c>
      <c r="E114" s="42" t="str">
        <f>IF('our schedule'!F113&lt;&gt;"",'our schedule'!F113,"")</f>
        <v>Towards the understanding of the present-day human impact on peatland deposits formed since the Late Glacial: a “retrospective” age - depth model of the Grel raised bog (Polish Inner Carpathians)</v>
      </c>
    </row>
    <row r="115" spans="1:5" ht="15.75" x14ac:dyDescent="0.25">
      <c r="A115" s="84">
        <f>IF('our schedule'!A114&lt;&gt;"",IF($C$2="+",'our schedule'!A114-"02:00"+TIME(HOUR($D$2),MINUTE($D$2),0),IF($C$2="-",'our schedule'!A114-"02:00"-TIME(HOUR($D$2),MINUTE($D$2),0),"")),"")</f>
        <v>0.64583333333333304</v>
      </c>
      <c r="B115" s="103" t="str">
        <f>IF('our schedule'!B114&lt;&gt;"",'our schedule'!B114,"")</f>
        <v/>
      </c>
      <c r="C115" s="68">
        <f>IF('our schedule'!C114&lt;&gt;"",'our schedule'!C114,"")</f>
        <v>40</v>
      </c>
      <c r="D115" s="56" t="str">
        <f>IF('our schedule'!D114&lt;&gt;"",'our schedule'!D114,"")</f>
        <v>Botond Buró</v>
      </c>
      <c r="E115" s="42" t="str">
        <f>IF('our schedule'!F114&lt;&gt;"",'our schedule'!F114,"")</f>
        <v>New radiocarbon data from the paleosols of the Nyírség blown sand area, Hungary</v>
      </c>
    </row>
    <row r="116" spans="1:5" ht="15.75" x14ac:dyDescent="0.25">
      <c r="A116" s="87">
        <f>IF('our schedule'!A115&lt;&gt;"",IF($C$2="+",'our schedule'!A115-"02:00"+TIME(HOUR($D$2),MINUTE($D$2),0),IF($C$2="-",'our schedule'!A115-"02:00"-TIME(HOUR($D$2),MINUTE($D$2),0),"")),"")</f>
        <v>0.65972222222222188</v>
      </c>
      <c r="B116" s="106" t="str">
        <f>IF('our schedule'!B115&lt;&gt;"",'our schedule'!B115,"")</f>
        <v>Coffee Break 20 min</v>
      </c>
      <c r="C116" s="70" t="str">
        <f>IF('our schedule'!C115&lt;&gt;"",'our schedule'!C115,"")</f>
        <v/>
      </c>
      <c r="D116" s="52" t="str">
        <f>IF('our schedule'!D115&lt;&gt;"",'our schedule'!D115,"")</f>
        <v/>
      </c>
      <c r="E116" s="28" t="str">
        <f>IF('our schedule'!F115&lt;&gt;"",'our schedule'!F115,"")</f>
        <v/>
      </c>
    </row>
    <row r="117" spans="1:5" ht="15.75" x14ac:dyDescent="0.25">
      <c r="A117" s="84" t="str">
        <f>IF('our schedule'!A116&lt;&gt;"",IF($C$2="+",'our schedule'!A116-"02:00"+TIME(HOUR($D$2),MINUTE($D$2),0),IF($C$2="-",'our schedule'!A116-"02:00"-TIME(HOUR($D$2),MINUTE($D$2),0),"")),"")</f>
        <v/>
      </c>
      <c r="B117" s="103" t="str">
        <f>IF('our schedule'!B116&lt;&gt;"",'our schedule'!B116,"")</f>
        <v/>
      </c>
      <c r="C117" s="68" t="str">
        <f>IF('our schedule'!C116&lt;&gt;"",'our schedule'!C116,"")</f>
        <v/>
      </c>
      <c r="D117" s="63" t="str">
        <f>IF('our schedule'!D116&lt;&gt;"",'our schedule'!D116,"")</f>
        <v>Soil and Peat</v>
      </c>
      <c r="E117" s="25" t="str">
        <f>IF('our schedule'!F116&lt;&gt;"",'our schedule'!F116,"")</f>
        <v>Chair: Danuta J. Michczyńska</v>
      </c>
    </row>
    <row r="118" spans="1:5" ht="15.75" x14ac:dyDescent="0.25">
      <c r="A118" s="84">
        <f>IF('our schedule'!A117&lt;&gt;"",IF($C$2="+",'our schedule'!A117-"02:00"+TIME(HOUR($D$2),MINUTE($D$2),0),IF($C$2="-",'our schedule'!A117-"02:00"-TIME(HOUR($D$2),MINUTE($D$2),0),"")),"")</f>
        <v>0.67361111111111072</v>
      </c>
      <c r="B118" s="107" t="str">
        <f>IF('our schedule'!B117&lt;&gt;"",'our schedule'!B117,"")</f>
        <v/>
      </c>
      <c r="C118" s="68">
        <f>IF('our schedule'!C117&lt;&gt;"",'our schedule'!C117,"")</f>
        <v>42</v>
      </c>
      <c r="D118" s="56" t="str">
        <f>IF('our schedule'!D117&lt;&gt;"",'our schedule'!D117,"")</f>
        <v>David Zal</v>
      </c>
      <c r="E118" s="42" t="str">
        <f>IF('our schedule'!F117&lt;&gt;"",'our schedule'!F117,"")</f>
        <v>Carbon dating of agricultural soils and further understanding the transport of CO2 gas using isotopes</v>
      </c>
    </row>
    <row r="119" spans="1:5" ht="15.75" x14ac:dyDescent="0.25">
      <c r="A119" s="90">
        <f>IF('our schedule'!A118&lt;&gt;"",IF($C$2="+",'our schedule'!A118-"02:00"+TIME(HOUR($D$2),MINUTE($D$2),0),IF($C$2="-",'our schedule'!A118-"02:00"-TIME(HOUR($D$2),MINUTE($D$2),0),"")),"")</f>
        <v>0.68749999999999956</v>
      </c>
      <c r="B119" s="107" t="str">
        <f>IF('our schedule'!B118&lt;&gt;"",'our schedule'!B118,"")</f>
        <v/>
      </c>
      <c r="C119" s="68">
        <f>IF('our schedule'!C118&lt;&gt;"",'our schedule'!C118,"")</f>
        <v>43</v>
      </c>
      <c r="D119" s="56" t="str">
        <f>IF('our schedule'!D118&lt;&gt;"",'our schedule'!D118,"")</f>
        <v>Alexander Cherkinsky</v>
      </c>
      <c r="E119" s="42" t="str">
        <f>IF('our schedule'!F118&lt;&gt;"",'our schedule'!F118,"")</f>
        <v>14C and stable carbon isotope composition of soil organic matter fractions in Ultisol profiles, Calhoun CZO, South Carolina USA.</v>
      </c>
    </row>
    <row r="120" spans="1:5" ht="15.75" x14ac:dyDescent="0.25">
      <c r="A120" s="90">
        <f>IF('our schedule'!A119&lt;&gt;"",IF($C$2="+",'our schedule'!A119-"02:00"+TIME(HOUR($D$2),MINUTE($D$2),0),IF($C$2="-",'our schedule'!A119-"02:00"-TIME(HOUR($D$2),MINUTE($D$2),0),"")),"")</f>
        <v>0.7013888888888884</v>
      </c>
      <c r="B120" s="107" t="str">
        <f>IF('our schedule'!B119&lt;&gt;"",'our schedule'!B119,"")</f>
        <v/>
      </c>
      <c r="C120" s="68">
        <f>IF('our schedule'!C119&lt;&gt;"",'our schedule'!C119,"")</f>
        <v>44</v>
      </c>
      <c r="D120" s="56" t="str">
        <f>IF('our schedule'!D119&lt;&gt;"",'our schedule'!D119,"")</f>
        <v>Piotr Szwarczewski</v>
      </c>
      <c r="E120" s="42" t="str">
        <f>IF('our schedule'!F119&lt;&gt;"",'our schedule'!F119,"")</f>
        <v>The sedimentation rate of bottom sediments in the Salęt-Ruskowiejskie lakes complex and its climatic and anthropogenic conditions</v>
      </c>
    </row>
    <row r="121" spans="1:5" ht="15.75" x14ac:dyDescent="0.25">
      <c r="A121" s="86">
        <f>IF('our schedule'!A120&lt;&gt;"",IF($C$2="+",'our schedule'!A120-"02:00"+TIME(HOUR($D$2),MINUTE($D$2),0),IF($C$2="-",'our schedule'!A120-"02:00"-TIME(HOUR($D$2),MINUTE($D$2),0),"")),"")</f>
        <v>0.71527777777777724</v>
      </c>
      <c r="B121" s="109" t="str">
        <f>IF('our schedule'!B120&lt;&gt;"",'our schedule'!B120,"")</f>
        <v xml:space="preserve">Poster session </v>
      </c>
      <c r="C121" s="73" t="str">
        <f>IF('our schedule'!C120&lt;&gt;"",'our schedule'!C120,"")</f>
        <v/>
      </c>
      <c r="D121" s="58" t="str">
        <f>IF('our schedule'!D120&lt;&gt;"",'our schedule'!D120,"")</f>
        <v/>
      </c>
      <c r="E121" s="32" t="str">
        <f>IF('our schedule'!F120&lt;&gt;"",'our schedule'!F120,"")</f>
        <v/>
      </c>
    </row>
    <row r="122" spans="1:5" ht="15.75" x14ac:dyDescent="0.25">
      <c r="A122" s="58" t="str">
        <f>IF('our schedule'!A121&lt;&gt;"",IF($C$2="+",'our schedule'!A121-"02:00"+TIME(HOUR($D$2),MINUTE($D$2),0),IF($C$2="-",'our schedule'!A121-"02:00"-TIME(HOUR($D$2),MINUTE($D$2),0),"")),"")</f>
        <v/>
      </c>
      <c r="B122" s="109" t="str">
        <f>IF('our schedule'!B121&lt;&gt;"",'our schedule'!B121,"")</f>
        <v/>
      </c>
      <c r="C122" s="73" t="str">
        <f>IF('our schedule'!C121&lt;&gt;"",'our schedule'!C121,"")</f>
        <v/>
      </c>
      <c r="D122" s="58" t="str">
        <f>IF('our schedule'!D121&lt;&gt;"",'our schedule'!D121,"")</f>
        <v/>
      </c>
      <c r="E122" s="32" t="str">
        <f>IF('our schedule'!F121&lt;&gt;"",'our schedule'!F121,"")</f>
        <v/>
      </c>
    </row>
    <row r="123" spans="1:5" ht="15.75" x14ac:dyDescent="0.25">
      <c r="A123" s="58" t="str">
        <f>IF('our schedule'!A122&lt;&gt;"",IF($C$2="+",'our schedule'!A122-"02:00"+TIME(HOUR($D$2),MINUTE($D$2),0),IF($C$2="-",'our schedule'!A122-"02:00"-TIME(HOUR($D$2),MINUTE($D$2),0),"")),"")</f>
        <v/>
      </c>
      <c r="B123" s="109" t="str">
        <f>IF('our schedule'!B122&lt;&gt;"",'our schedule'!B122,"")</f>
        <v/>
      </c>
      <c r="C123" s="73" t="str">
        <f>IF('our schedule'!C122&lt;&gt;"",'our schedule'!C122,"")</f>
        <v/>
      </c>
      <c r="D123" s="58" t="str">
        <f>IF('our schedule'!D122&lt;&gt;"",'our schedule'!D122,"")</f>
        <v/>
      </c>
      <c r="E123" s="32" t="str">
        <f>IF('our schedule'!F122&lt;&gt;"",'our schedule'!F122,"")</f>
        <v/>
      </c>
    </row>
    <row r="124" spans="1:5" ht="15.75" x14ac:dyDescent="0.25">
      <c r="A124" s="86">
        <f>IF('our schedule'!A123&lt;&gt;"",IF($C$2="+",'our schedule'!A123-"02:00"+TIME(HOUR($D$2),MINUTE($D$2),0),IF($C$2="-",'our schedule'!A123-"02:00"-TIME(HOUR($D$2),MINUTE($D$2),0),"")),"")</f>
        <v>0.79861111111111061</v>
      </c>
      <c r="B124" s="109" t="str">
        <f>IF('our schedule'!B123&lt;&gt;"",'our schedule'!B123,"")</f>
        <v/>
      </c>
      <c r="C124" s="73" t="str">
        <f>IF('our schedule'!C123&lt;&gt;"",'our schedule'!C123,"")</f>
        <v/>
      </c>
      <c r="D124" s="58" t="str">
        <f>IF('our schedule'!D123&lt;&gt;"",'our schedule'!D123,"")</f>
        <v/>
      </c>
      <c r="E124" s="32" t="str">
        <f>IF('our schedule'!F123&lt;&gt;"",'our schedule'!F123,"")</f>
        <v/>
      </c>
    </row>
    <row r="125" spans="1:5" ht="15.75" x14ac:dyDescent="0.25">
      <c r="A125" s="49" t="str">
        <f>IF('our schedule'!A124&lt;&gt;"",IF($C$2="+",'our schedule'!A124-"02:00"+TIME(HOUR($D$2),MINUTE($D$2),0),IF($C$2="-",'our schedule'!A124-"02:00"-TIME(HOUR($D$2),MINUTE($D$2),0),"")),"")</f>
        <v/>
      </c>
      <c r="B125" s="103" t="str">
        <f>IF('our schedule'!B124&lt;&gt;"",'our schedule'!B124,"")</f>
        <v/>
      </c>
      <c r="C125" s="68" t="str">
        <f>IF('our schedule'!C124&lt;&gt;"",'our schedule'!C124,"")</f>
        <v/>
      </c>
      <c r="D125" s="49" t="str">
        <f>IF('our schedule'!D124&lt;&gt;"",'our schedule'!D124,"")</f>
        <v/>
      </c>
      <c r="E125" s="24" t="str">
        <f>IF('our schedule'!F124&lt;&gt;"",'our schedule'!F124,"")</f>
        <v/>
      </c>
    </row>
    <row r="126" spans="1:5" ht="15.75" x14ac:dyDescent="0.25">
      <c r="A126" s="83" t="str">
        <f>IF('our schedule'!A125&lt;&gt;"",IF($C$2="+",'our schedule'!A125-"02:00"+TIME(HOUR($D$2),MINUTE($D$2),0),IF($C$2="-",'our schedule'!A125-"02:00"-TIME(HOUR($D$2),MINUTE($D$2),0),"")),"")</f>
        <v/>
      </c>
      <c r="B126" s="107" t="str">
        <f>IF('our schedule'!B125&lt;&gt;"",'our schedule'!B125,"")</f>
        <v/>
      </c>
      <c r="C126" s="71" t="str">
        <f>IF('our schedule'!C125&lt;&gt;"",'our schedule'!C125,"")</f>
        <v/>
      </c>
      <c r="D126" s="56" t="str">
        <f>IF('our schedule'!D125&lt;&gt;"",'our schedule'!D125,"")</f>
        <v/>
      </c>
      <c r="E126" s="33" t="str">
        <f>IF('our schedule'!F125&lt;&gt;"",'our schedule'!F125,"")</f>
        <v/>
      </c>
    </row>
    <row r="127" spans="1:5" ht="15.75" x14ac:dyDescent="0.25">
      <c r="A127" s="48" t="str">
        <f>IF('our schedule'!A126&lt;&gt;"",IF($C$2="+",'our schedule'!A126-"02:00"+TIME(HOUR($D$2),MINUTE($D$2),0),IF($C$2="-",'our schedule'!A126-"02:00"-TIME(HOUR($D$2),MINUTE($D$2),0),"")),"")</f>
        <v/>
      </c>
      <c r="B127" s="102" t="str">
        <f>IF('our schedule'!B126&lt;&gt;"",'our schedule'!B126,"")</f>
        <v>Friday 09 July 2021</v>
      </c>
      <c r="C127" s="74" t="str">
        <f>IF('our schedule'!C126&lt;&gt;"",'our schedule'!C126,"")</f>
        <v/>
      </c>
      <c r="D127" s="48" t="str">
        <f>IF('our schedule'!D126&lt;&gt;"",'our schedule'!D126,"")</f>
        <v/>
      </c>
      <c r="E127" s="23" t="str">
        <f>IF('our schedule'!F126&lt;&gt;"",'our schedule'!F126,"")</f>
        <v/>
      </c>
    </row>
    <row r="128" spans="1:5" ht="15.75" x14ac:dyDescent="0.25">
      <c r="A128" s="83" t="str">
        <f>IF('our schedule'!A127&lt;&gt;"",IF($C$2="+",'our schedule'!A127-"02:00"+TIME(HOUR($D$2),MINUTE($D$2),0),IF($C$2="-",'our schedule'!A127-"02:00"-TIME(HOUR($D$2),MINUTE($D$2),0),"")),"")</f>
        <v/>
      </c>
      <c r="B128" s="107" t="str">
        <f>IF('our schedule'!B127&lt;&gt;"",'our schedule'!B127,"")</f>
        <v/>
      </c>
      <c r="C128" s="71" t="str">
        <f>IF('our schedule'!C127&lt;&gt;"",'our schedule'!C127,"")</f>
        <v/>
      </c>
      <c r="D128" s="56" t="str">
        <f>IF('our schedule'!D127&lt;&gt;"",'our schedule'!D127,"")</f>
        <v/>
      </c>
      <c r="E128" s="33" t="str">
        <f>IF('our schedule'!F127&lt;&gt;"",'our schedule'!F127,"")</f>
        <v/>
      </c>
    </row>
    <row r="129" spans="1:5" ht="15.75" x14ac:dyDescent="0.25">
      <c r="A129" s="83" t="str">
        <f>IF('our schedule'!A128&lt;&gt;"",IF($C$2="+",'our schedule'!A128-"02:00"+TIME(HOUR($D$2),MINUTE($D$2),0),IF($C$2="-",'our schedule'!A128-"02:00"-TIME(HOUR($D$2),MINUTE($D$2),0),"")),"")</f>
        <v/>
      </c>
      <c r="B129" s="107" t="str">
        <f>IF('our schedule'!B128&lt;&gt;"",'our schedule'!B128,"")</f>
        <v/>
      </c>
      <c r="C129" s="71" t="str">
        <f>IF('our schedule'!C128&lt;&gt;"",'our schedule'!C128,"")</f>
        <v/>
      </c>
      <c r="D129" s="64" t="str">
        <f>IF('our schedule'!D128&lt;&gt;"",'our schedule'!D128,"")</f>
        <v>Water Environment</v>
      </c>
      <c r="E129" s="25" t="str">
        <f>IF('our schedule'!F128&lt;&gt;"",'our schedule'!F128,"")</f>
        <v>Chair: Matthias Huels</v>
      </c>
    </row>
    <row r="130" spans="1:5" ht="31.5" x14ac:dyDescent="0.25">
      <c r="A130" s="80">
        <f>IF('our schedule'!A129&lt;&gt;"",IF($C$2="+",'our schedule'!A129-"02:00"+TIME(HOUR($D$2),MINUTE($D$2),0),IF($C$2="-",'our schedule'!A129-"02:00"-TIME(HOUR($D$2),MINUTE($D$2),0),"")),"")</f>
        <v>0.39583333333333331</v>
      </c>
      <c r="B130" s="103" t="str">
        <f>IF('our schedule'!B129&lt;&gt;"",'our schedule'!B129,"")</f>
        <v/>
      </c>
      <c r="C130" s="68">
        <f>IF('our schedule'!C129&lt;&gt;"",'our schedule'!C129,"")</f>
        <v>45</v>
      </c>
      <c r="D130" s="56" t="str">
        <f>IF('our schedule'!D129&lt;&gt;"",'our schedule'!D129,"")</f>
        <v>Seiya Nagao</v>
      </c>
      <c r="E130" s="43" t="str">
        <f>IF('our schedule'!F129&lt;&gt;"",'our schedule'!F129,"")</f>
        <v>Seasonal variation of carbon isotope composition of particulate organic matter at a small and shallow lake, Kiba-gata during 2016-2019</v>
      </c>
    </row>
    <row r="131" spans="1:5" ht="15.75" x14ac:dyDescent="0.25">
      <c r="A131" s="84">
        <f>IF('our schedule'!A130&lt;&gt;"",IF($C$2="+",'our schedule'!A130-"02:00"+TIME(HOUR($D$2),MINUTE($D$2),0),IF($C$2="-",'our schedule'!A130-"02:00"-TIME(HOUR($D$2),MINUTE($D$2),0),"")),"")</f>
        <v>0.40972222222222221</v>
      </c>
      <c r="B131" s="103" t="str">
        <f>IF('our schedule'!B130&lt;&gt;"",'our schedule'!B130,"")</f>
        <v/>
      </c>
      <c r="C131" s="68">
        <f>IF('our schedule'!C130&lt;&gt;"",'our schedule'!C130,"")</f>
        <v>46</v>
      </c>
      <c r="D131" s="56" t="str">
        <f>IF('our schedule'!D130&lt;&gt;"",'our schedule'!D130,"")</f>
        <v>Sanja Faivre</v>
      </c>
      <c r="E131" s="43" t="str">
        <f>IF('our schedule'!F130&lt;&gt;"",'our schedule'!F130,"")</f>
        <v>Establishing high resolution geochronology using algal rims in relative-sea level studies – Examples from the eastern Adriatic coast</v>
      </c>
    </row>
    <row r="132" spans="1:5" ht="15.75" x14ac:dyDescent="0.25">
      <c r="A132" s="84">
        <f>IF('our schedule'!A131&lt;&gt;"",IF($C$2="+",'our schedule'!A131-"02:00"+TIME(HOUR($D$2),MINUTE($D$2),0),IF($C$2="-",'our schedule'!A131-"02:00"-TIME(HOUR($D$2),MINUTE($D$2),0),"")),"")</f>
        <v>0.4236111111111111</v>
      </c>
      <c r="B132" s="103" t="str">
        <f>IF('our schedule'!B131&lt;&gt;"",'our schedule'!B131,"")</f>
        <v/>
      </c>
      <c r="C132" s="68">
        <f>IF('our schedule'!C131&lt;&gt;"",'our schedule'!C131,"")</f>
        <v>47</v>
      </c>
      <c r="D132" s="56" t="str">
        <f>IF('our schedule'!D131&lt;&gt;"",'our schedule'!D131,"")</f>
        <v>Evelyn Keaveney</v>
      </c>
      <c r="E132" s="44" t="str">
        <f>IF('our schedule'!F131&lt;&gt;"",'our schedule'!F131,"")</f>
        <v>Carbon sources and sequestration: 14C Ramped Pyroxidation in aquatic samples</v>
      </c>
    </row>
    <row r="133" spans="1:5" ht="15.75" x14ac:dyDescent="0.25">
      <c r="A133" s="84">
        <f>IF('our schedule'!A132&lt;&gt;"",IF($C$2="+",'our schedule'!A132-"02:00"+TIME(HOUR($D$2),MINUTE($D$2),0),IF($C$2="-",'our schedule'!A132-"02:00"-TIME(HOUR($D$2),MINUTE($D$2),0),"")),"")</f>
        <v>0.4375</v>
      </c>
      <c r="B133" s="103" t="str">
        <f>IF('our schedule'!B132&lt;&gt;"",'our schedule'!B132,"")</f>
        <v/>
      </c>
      <c r="C133" s="68">
        <f>IF('our schedule'!C132&lt;&gt;"",'our schedule'!C132,"")</f>
        <v>48</v>
      </c>
      <c r="D133" s="56" t="str">
        <f>IF('our schedule'!D132&lt;&gt;"",'our schedule'!D132,"")</f>
        <v>Jarmila Biskova</v>
      </c>
      <c r="E133" s="43" t="str">
        <f>IF('our schedule'!F132&lt;&gt;"",'our schedule'!F132,"")</f>
        <v>Freshwater reservoir effect variability of bohemian archaeological sites</v>
      </c>
    </row>
    <row r="134" spans="1:5" ht="31.5" x14ac:dyDescent="0.25">
      <c r="A134" s="84">
        <f>IF('our schedule'!A133&lt;&gt;"",IF($C$2="+",'our schedule'!A133-"02:00"+TIME(HOUR($D$2),MINUTE($D$2),0),IF($C$2="-",'our schedule'!A133-"02:00"-TIME(HOUR($D$2),MINUTE($D$2),0),"")),"")</f>
        <v>0.4513888888888889</v>
      </c>
      <c r="B134" s="103" t="str">
        <f>IF('our schedule'!B133&lt;&gt;"",'our schedule'!B133,"")</f>
        <v/>
      </c>
      <c r="C134" s="68">
        <f>IF('our schedule'!C133&lt;&gt;"",'our schedule'!C133,"")</f>
        <v>49</v>
      </c>
      <c r="D134" s="56" t="str">
        <f>IF('our schedule'!D133&lt;&gt;"",'our schedule'!D133,"")</f>
        <v>Sofiia Turchinskaia</v>
      </c>
      <c r="E134" s="45" t="str">
        <f>IF('our schedule'!F133&lt;&gt;"",'our schedule'!F133,"")</f>
        <v>Carbon and nitrogen isotopic composition in karst subterranean environments as an example of the Eastern Europe and the Caucasus caves.</v>
      </c>
    </row>
    <row r="135" spans="1:5" ht="15.75" x14ac:dyDescent="0.25">
      <c r="A135" s="87">
        <f>IF('our schedule'!A134&lt;&gt;"",IF($C$2="+",'our schedule'!A134-"02:00"+TIME(HOUR($D$2),MINUTE($D$2),0),IF($C$2="-",'our schedule'!A134-"02:00"-TIME(HOUR($D$2),MINUTE($D$2),0),"")),"")</f>
        <v>0.46527777777777779</v>
      </c>
      <c r="B135" s="106" t="str">
        <f>IF('our schedule'!B134&lt;&gt;"",'our schedule'!B134,"")</f>
        <v>Coffee Break 20 min</v>
      </c>
      <c r="C135" s="70" t="str">
        <f>IF('our schedule'!C134&lt;&gt;"",'our schedule'!C134,"")</f>
        <v/>
      </c>
      <c r="D135" s="52" t="str">
        <f>IF('our schedule'!D134&lt;&gt;"",'our schedule'!D134,"")</f>
        <v/>
      </c>
      <c r="E135" s="28" t="str">
        <f>IF('our schedule'!F134&lt;&gt;"",'our schedule'!F134,"")</f>
        <v/>
      </c>
    </row>
    <row r="136" spans="1:5" ht="15.75" x14ac:dyDescent="0.25">
      <c r="A136" s="83" t="str">
        <f>IF('our schedule'!A135&lt;&gt;"",IF($C$2="+",'our schedule'!A135-"02:00"+TIME(HOUR($D$2),MINUTE($D$2),0),IF($C$2="-",'our schedule'!A135-"02:00"-TIME(HOUR($D$2),MINUTE($D$2),0),"")),"")</f>
        <v/>
      </c>
      <c r="B136" s="107" t="str">
        <f>IF('our schedule'!B135&lt;&gt;"",'our schedule'!B135,"")</f>
        <v/>
      </c>
      <c r="C136" s="71" t="str">
        <f>IF('our schedule'!C135&lt;&gt;"",'our schedule'!C135,"")</f>
        <v/>
      </c>
      <c r="D136" s="64" t="str">
        <f>IF('our schedule'!D135&lt;&gt;"",'our schedule'!D135,"")</f>
        <v>Water Environment</v>
      </c>
      <c r="E136" s="25" t="str">
        <f>IF('our schedule'!F135&lt;&gt;"",'our schedule'!F135,"")</f>
        <v>Chair: Evelyn Keaveney</v>
      </c>
    </row>
    <row r="137" spans="1:5" ht="15.75" x14ac:dyDescent="0.25">
      <c r="A137" s="84">
        <f>IF('our schedule'!A136&lt;&gt;"",IF($C$2="+",'our schedule'!A136-"02:00"+TIME(HOUR($D$2),MINUTE($D$2),0),IF($C$2="-",'our schedule'!A136-"02:00"-TIME(HOUR($D$2),MINUTE($D$2),0),"")),"")</f>
        <v>0.47916666666666669</v>
      </c>
      <c r="B137" s="103" t="str">
        <f>IF('our schedule'!B136&lt;&gt;"",'our schedule'!B136,"")</f>
        <v/>
      </c>
      <c r="C137" s="68">
        <f>IF('our schedule'!C136&lt;&gt;"",'our schedule'!C136,"")</f>
        <v>50</v>
      </c>
      <c r="D137" s="56" t="str">
        <f>IF('our schedule'!D136&lt;&gt;"",'our schedule'!D136,"")</f>
        <v>Maria Ilie</v>
      </c>
      <c r="E137" s="45" t="str">
        <f>IF('our schedule'!F136&lt;&gt;"",'our schedule'!F136,"")</f>
        <v>14C dating of sea shells for geomorfology studies</v>
      </c>
    </row>
    <row r="138" spans="1:5" ht="15.75" x14ac:dyDescent="0.25">
      <c r="A138" s="84">
        <f>IF('our schedule'!A137&lt;&gt;"",IF($C$2="+",'our schedule'!A137-"02:00"+TIME(HOUR($D$2),MINUTE($D$2),0),IF($C$2="-",'our schedule'!A137-"02:00"-TIME(HOUR($D$2),MINUTE($D$2),0),"")),"")</f>
        <v>0.49305555555555558</v>
      </c>
      <c r="B138" s="103" t="str">
        <f>IF('our schedule'!B137&lt;&gt;"",'our schedule'!B137,"")</f>
        <v/>
      </c>
      <c r="C138" s="68">
        <f>IF('our schedule'!C137&lt;&gt;"",'our schedule'!C137,"")</f>
        <v>51</v>
      </c>
      <c r="D138" s="56" t="str">
        <f>IF('our schedule'!D137&lt;&gt;"",'our schedule'!D137,"")</f>
        <v>Aislinn Fox</v>
      </c>
      <c r="E138" s="45" t="str">
        <f>IF('our schedule'!F137&lt;&gt;"",'our schedule'!F137,"")</f>
        <v>Evaluating sources and cycling of particulate organic carbon in Baffin Bay: a Δ14C and δ13C  approach</v>
      </c>
    </row>
    <row r="139" spans="1:5" ht="15.75" x14ac:dyDescent="0.25">
      <c r="A139" s="84">
        <f>IF('our schedule'!A138&lt;&gt;"",IF($C$2="+",'our schedule'!A138-"02:00"+TIME(HOUR($D$2),MINUTE($D$2),0),IF($C$2="-",'our schedule'!A138-"02:00"-TIME(HOUR($D$2),MINUTE($D$2),0),"")),"")</f>
        <v>0.50694444444444442</v>
      </c>
      <c r="B139" s="103" t="str">
        <f>IF('our schedule'!B138&lt;&gt;"",'our schedule'!B138,"")</f>
        <v/>
      </c>
      <c r="C139" s="68">
        <f>IF('our schedule'!C138&lt;&gt;"",'our schedule'!C138,"")</f>
        <v>34</v>
      </c>
      <c r="D139" s="56" t="str">
        <f>IF('our schedule'!D138&lt;&gt;"",'our schedule'!D138,"")</f>
        <v>Piotr Szwarczewski</v>
      </c>
      <c r="E139" s="45" t="str">
        <f>IF('our schedule'!F138&lt;&gt;"",'our schedule'!F138,"")</f>
        <v>Record of environmental changes in the sediments filling the oxbow lakes (on selected examples from Vistula and Bug river valeys).</v>
      </c>
    </row>
    <row r="140" spans="1:5" ht="15.75" x14ac:dyDescent="0.25">
      <c r="A140" s="84">
        <f>IF('our schedule'!A139&lt;&gt;"",IF($C$2="+",'our schedule'!A139-"02:00"+TIME(HOUR($D$2),MINUTE($D$2),0),IF($C$2="-",'our schedule'!A139-"02:00"-TIME(HOUR($D$2),MINUTE($D$2),0),"")),"")</f>
        <v>0.52083333333333326</v>
      </c>
      <c r="B140" s="103" t="str">
        <f>IF('our schedule'!B139&lt;&gt;"",'our schedule'!B139,"")</f>
        <v/>
      </c>
      <c r="C140" s="68">
        <f>IF('our schedule'!C139&lt;&gt;"",'our schedule'!C139,"")</f>
        <v>52</v>
      </c>
      <c r="D140" s="56" t="str">
        <f>IF('our schedule'!D139&lt;&gt;"",'our schedule'!D139,"")</f>
        <v>Ellen Druffel</v>
      </c>
      <c r="E140" s="45" t="str">
        <f>IF('our schedule'!F139&lt;&gt;"",'our schedule'!F139,"")</f>
        <v>Dissolved Organic Radiocarbon in the Pacific, West Indian and Southern Oceans</v>
      </c>
    </row>
    <row r="141" spans="1:5" ht="15.75" x14ac:dyDescent="0.25">
      <c r="A141" s="84">
        <f>IF('our schedule'!A140&lt;&gt;"",IF($C$2="+",'our schedule'!A140-"02:00"+TIME(HOUR($D$2),MINUTE($D$2),0),IF($C$2="-",'our schedule'!A140-"02:00"-TIME(HOUR($D$2),MINUTE($D$2),0),"")),"")</f>
        <v>0.5347222222222221</v>
      </c>
      <c r="B141" s="103" t="str">
        <f>IF('our schedule'!B140&lt;&gt;"",'our schedule'!B140,"")</f>
        <v/>
      </c>
      <c r="C141" s="68">
        <f>IF('our schedule'!C140&lt;&gt;"",'our schedule'!C140,"")</f>
        <v>53</v>
      </c>
      <c r="D141" s="56" t="str">
        <f>IF('our schedule'!D140&lt;&gt;"",'our schedule'!D140,"")</f>
        <v>Christian B. Lewis</v>
      </c>
      <c r="E141" s="45" t="str">
        <f>IF('our schedule'!F140&lt;&gt;"",'our schedule'!F140,"")</f>
        <v>Isotopic studies of refractory dissolved organic carbon in the global ocean reveal the influence of heterotrophic bacteria</v>
      </c>
    </row>
    <row r="142" spans="1:5" ht="15.75" x14ac:dyDescent="0.25">
      <c r="A142" s="85">
        <f>IF('our schedule'!A141&lt;&gt;"",IF($C$2="+",'our schedule'!A141-"02:00"+TIME(HOUR($D$2),MINUTE($D$2),0),IF($C$2="-",'our schedule'!A141-"02:00"-TIME(HOUR($D$2),MINUTE($D$2),0),"")),"")</f>
        <v>0.54861111111111094</v>
      </c>
      <c r="B142" s="108" t="str">
        <f>IF('our schedule'!B141&lt;&gt;"",'our schedule'!B141,"")</f>
        <v/>
      </c>
      <c r="C142" s="72" t="str">
        <f>IF('our schedule'!C141&lt;&gt;"",'our schedule'!C141,"")</f>
        <v/>
      </c>
      <c r="D142" s="55" t="str">
        <f>IF('our schedule'!D141&lt;&gt;"",'our schedule'!D141,"")</f>
        <v/>
      </c>
      <c r="E142" s="31" t="str">
        <f>IF('our schedule'!F141&lt;&gt;"",'our schedule'!F141,"")</f>
        <v/>
      </c>
    </row>
    <row r="143" spans="1:5" ht="15.75" x14ac:dyDescent="0.25">
      <c r="A143" s="85" t="str">
        <f>IF('our schedule'!A142&lt;&gt;"",IF($C$2="+",'our schedule'!A142-"02:00"+TIME(HOUR($D$2),MINUTE($D$2),0),IF($C$2="-",'our schedule'!A142-"02:00"-TIME(HOUR($D$2),MINUTE($D$2),0),"")),"")</f>
        <v/>
      </c>
      <c r="B143" s="108" t="str">
        <f>IF('our schedule'!B142&lt;&gt;"",'our schedule'!B142,"")</f>
        <v>Lunch</v>
      </c>
      <c r="C143" s="72" t="str">
        <f>IF('our schedule'!C142&lt;&gt;"",'our schedule'!C142,"")</f>
        <v/>
      </c>
      <c r="D143" s="55" t="str">
        <f>IF('our schedule'!D142&lt;&gt;"",'our schedule'!D142,"")</f>
        <v/>
      </c>
      <c r="E143" s="31" t="str">
        <f>IF('our schedule'!F142&lt;&gt;"",'our schedule'!F142,"")</f>
        <v/>
      </c>
    </row>
    <row r="144" spans="1:5" ht="15.75" x14ac:dyDescent="0.25">
      <c r="A144" s="85" t="str">
        <f>IF('our schedule'!A143&lt;&gt;"",IF($C$2="+",'our schedule'!A143-"02:00"+TIME(HOUR($D$2),MINUTE($D$2),0),IF($C$2="-",'our schedule'!A143-"02:00"-TIME(HOUR($D$2),MINUTE($D$2),0),"")),"")</f>
        <v/>
      </c>
      <c r="B144" s="108" t="str">
        <f>IF('our schedule'!B143&lt;&gt;"",'our schedule'!B143,"")</f>
        <v/>
      </c>
      <c r="C144" s="72" t="str">
        <f>IF('our schedule'!C143&lt;&gt;"",'our schedule'!C143,"")</f>
        <v/>
      </c>
      <c r="D144" s="55" t="str">
        <f>IF('our schedule'!D143&lt;&gt;"",'our schedule'!D143,"")</f>
        <v/>
      </c>
      <c r="E144" s="31" t="str">
        <f>IF('our schedule'!F143&lt;&gt;"",'our schedule'!F143,"")</f>
        <v/>
      </c>
    </row>
    <row r="145" spans="1:5" ht="15.75" x14ac:dyDescent="0.25">
      <c r="A145" s="85">
        <f>IF('our schedule'!A144&lt;&gt;"",IF($C$2="+",'our schedule'!A144-"02:00"+TIME(HOUR($D$2),MINUTE($D$2),0),IF($C$2="-",'our schedule'!A144-"02:00"-TIME(HOUR($D$2),MINUTE($D$2),0),"")),"")</f>
        <v>0.59027777777777757</v>
      </c>
      <c r="B145" s="108" t="str">
        <f>IF('our schedule'!B144&lt;&gt;"",'our schedule'!B144,"")</f>
        <v/>
      </c>
      <c r="C145" s="72" t="str">
        <f>IF('our schedule'!C144&lt;&gt;"",'our schedule'!C144,"")</f>
        <v/>
      </c>
      <c r="D145" s="55" t="str">
        <f>IF('our schedule'!D144&lt;&gt;"",'our schedule'!D144,"")</f>
        <v/>
      </c>
      <c r="E145" s="31" t="str">
        <f>IF('our schedule'!F144&lt;&gt;"",'our schedule'!F144,"")</f>
        <v/>
      </c>
    </row>
    <row r="146" spans="1:5" ht="15.75" x14ac:dyDescent="0.25">
      <c r="A146" s="83">
        <f>IF('our schedule'!A145&lt;&gt;"",IF($C$2="+",'our schedule'!A145-"02:00"+TIME(HOUR($D$2),MINUTE($D$2),0),IF($C$2="-",'our schedule'!A145-"02:00"-TIME(HOUR($D$2),MINUTE($D$2),0),"")),"")</f>
        <v>0.59027777777777757</v>
      </c>
      <c r="B146" s="103" t="str">
        <f>IF('our schedule'!B145&lt;&gt;"",'our schedule'!B145,"")</f>
        <v/>
      </c>
      <c r="C146" s="71" t="str">
        <f>IF('our schedule'!C145&lt;&gt;"",'our schedule'!C145,"")</f>
        <v/>
      </c>
      <c r="D146" s="56" t="str">
        <f>IF('our schedule'!D145&lt;&gt;"",'our schedule'!D145,"")</f>
        <v>A.J.Timothy Jull</v>
      </c>
      <c r="E146" s="24" t="str">
        <f>IF('our schedule'!F145&lt;&gt;"",'our schedule'!F145,"")</f>
        <v>Publication and Proceedings</v>
      </c>
    </row>
    <row r="147" spans="1:5" ht="15.75" x14ac:dyDescent="0.25">
      <c r="A147" s="83">
        <f>IF('our schedule'!A146&lt;&gt;"",IF($C$2="+",'our schedule'!A146-"02:00"+TIME(HOUR($D$2),MINUTE($D$2),0),IF($C$2="-",'our schedule'!A146-"02:00"-TIME(HOUR($D$2),MINUTE($D$2),0),"")),"")</f>
        <v>0.6006944444444442</v>
      </c>
      <c r="B147" s="107" t="str">
        <f>IF('our schedule'!B146&lt;&gt;"",'our schedule'!B146,"")</f>
        <v/>
      </c>
      <c r="C147" s="77" t="str">
        <f>IF('our schedule'!C146&lt;&gt;"",'our schedule'!C146,"")</f>
        <v/>
      </c>
      <c r="D147" s="49" t="str">
        <f>IF('our schedule'!D146&lt;&gt;"",'our schedule'!D146,"")</f>
        <v>Andrzej Rakowski</v>
      </c>
      <c r="E147" s="33" t="str">
        <f>IF('our schedule'!F146&lt;&gt;"",'our schedule'!F146,"")</f>
        <v>Bids for the next conference</v>
      </c>
    </row>
    <row r="148" spans="1:5" ht="15.75" x14ac:dyDescent="0.25">
      <c r="A148" s="84">
        <f>IF('our schedule'!A147&lt;&gt;"",IF($C$2="+",'our schedule'!A147-"02:00"+TIME(HOUR($D$2),MINUTE($D$2),0),IF($C$2="-",'our schedule'!A147-"02:00"-TIME(HOUR($D$2),MINUTE($D$2),0),"")),"")</f>
        <v>0.61458333333333304</v>
      </c>
      <c r="B148" s="103" t="str">
        <f>IF('our schedule'!B147&lt;&gt;"",'our schedule'!B147,"")</f>
        <v/>
      </c>
      <c r="C148" s="68" t="str">
        <f>IF('our schedule'!C147&lt;&gt;"",'our schedule'!C147,"")</f>
        <v/>
      </c>
      <c r="D148" s="49" t="str">
        <f>IF('our schedule'!D147&lt;&gt;"",'our schedule'!D147,"")</f>
        <v>Andrzej Rakowski</v>
      </c>
      <c r="E148" s="33" t="str">
        <f>IF('our schedule'!F147&lt;&gt;"",'our schedule'!F147,"")</f>
        <v>Closing the Conference</v>
      </c>
    </row>
    <row r="149" spans="1:5" x14ac:dyDescent="0.25">
      <c r="B149" s="112" t="str">
        <f>IF('our schedule'!B148&lt;&gt;"",'our schedule'!B148,"")</f>
        <v/>
      </c>
      <c r="C149" t="str">
        <f>IF('our schedule'!C148&lt;&gt;"",'our schedule'!C148,"")</f>
        <v/>
      </c>
      <c r="D149" t="str">
        <f>IF('our schedule'!D148&lt;&gt;"",'our schedule'!D148,"")</f>
        <v/>
      </c>
      <c r="E149" t="str">
        <f>IF('our schedule'!F148&lt;&gt;"",'our schedule'!F148,"")</f>
        <v/>
      </c>
    </row>
    <row r="150" spans="1:5" x14ac:dyDescent="0.25">
      <c r="A150" t="str">
        <f>IF('our schedule'!A149&lt;&gt;"",'our schedule'!A149,"")</f>
        <v/>
      </c>
      <c r="B150" s="112" t="str">
        <f>IF('our schedule'!B149&lt;&gt;"",'our schedule'!B149,"")</f>
        <v/>
      </c>
      <c r="C150" t="str">
        <f>IF('our schedule'!C149&lt;&gt;"",'our schedule'!C149,"")</f>
        <v/>
      </c>
      <c r="D150" t="str">
        <f>IF('our schedule'!D149&lt;&gt;"",'our schedule'!D149,"")</f>
        <v/>
      </c>
      <c r="E150" t="str">
        <f>IF('our schedule'!F149&lt;&gt;"",'our schedule'!F149,"")</f>
        <v/>
      </c>
    </row>
    <row r="151" spans="1:5" x14ac:dyDescent="0.25">
      <c r="A151" t="str">
        <f>IF('our schedule'!A150&lt;&gt;"",'our schedule'!A150,"")</f>
        <v/>
      </c>
      <c r="B151" s="112" t="str">
        <f>IF('our schedule'!B150&lt;&gt;"",'our schedule'!B150,"")</f>
        <v/>
      </c>
      <c r="C151" t="str">
        <f>IF('our schedule'!C150&lt;&gt;"",'our schedule'!C150,"")</f>
        <v/>
      </c>
      <c r="D151" t="str">
        <f>IF('our schedule'!D150&lt;&gt;"",'our schedule'!D150,"")</f>
        <v/>
      </c>
      <c r="E151" t="str">
        <f>IF('our schedule'!F150&lt;&gt;"",'our schedule'!F150,"")</f>
        <v/>
      </c>
    </row>
    <row r="152" spans="1:5" x14ac:dyDescent="0.25">
      <c r="A152" t="str">
        <f>IF('our schedule'!A151&lt;&gt;"",'our schedule'!A151,"")</f>
        <v/>
      </c>
      <c r="B152" s="112" t="str">
        <f>IF('our schedule'!B151&lt;&gt;"",'our schedule'!B151,"")</f>
        <v/>
      </c>
      <c r="C152" t="str">
        <f>IF('our schedule'!C151&lt;&gt;"",'our schedule'!C151,"")</f>
        <v/>
      </c>
      <c r="D152" t="str">
        <f>IF('our schedule'!D151&lt;&gt;"",'our schedule'!D151,"")</f>
        <v/>
      </c>
      <c r="E152" t="str">
        <f>IF('our schedule'!F151&lt;&gt;"",'our schedule'!F151,"")</f>
        <v/>
      </c>
    </row>
    <row r="153" spans="1:5" x14ac:dyDescent="0.25">
      <c r="A153" t="str">
        <f>IF('our schedule'!A152&lt;&gt;"",'our schedule'!A152,"")</f>
        <v/>
      </c>
      <c r="B153" s="112" t="str">
        <f>IF('our schedule'!B152&lt;&gt;"",'our schedule'!B152,"")</f>
        <v/>
      </c>
      <c r="C153" t="str">
        <f>IF('our schedule'!C152&lt;&gt;"",'our schedule'!C152,"")</f>
        <v/>
      </c>
      <c r="D153" t="str">
        <f>IF('our schedule'!D152&lt;&gt;"",'our schedule'!D152,"")</f>
        <v/>
      </c>
      <c r="E153" t="str">
        <f>IF('our schedule'!F152&lt;&gt;"",'our schedule'!F152,"")</f>
        <v/>
      </c>
    </row>
    <row r="154" spans="1:5" x14ac:dyDescent="0.25">
      <c r="A154" t="str">
        <f>IF('our schedule'!A153&lt;&gt;"",'our schedule'!A153,"")</f>
        <v/>
      </c>
      <c r="B154" s="112" t="str">
        <f>IF('our schedule'!B153&lt;&gt;"",'our schedule'!B153,"")</f>
        <v/>
      </c>
      <c r="C154" t="str">
        <f>IF('our schedule'!C153&lt;&gt;"",'our schedule'!C153,"")</f>
        <v/>
      </c>
      <c r="D154" t="str">
        <f>IF('our schedule'!D153&lt;&gt;"",'our schedule'!D153,"")</f>
        <v/>
      </c>
      <c r="E154" t="str">
        <f>IF('our schedule'!F153&lt;&gt;"",'our schedule'!F153,"")</f>
        <v/>
      </c>
    </row>
  </sheetData>
  <mergeCells count="2">
    <mergeCell ref="A4:E4"/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31934DD7F9342A0BDBB621D53DBDB" ma:contentTypeVersion="13" ma:contentTypeDescription="Utwórz nowy dokument." ma:contentTypeScope="" ma:versionID="ece6a7daec2571a593fafa273a2bfddf">
  <xsd:schema xmlns:xsd="http://www.w3.org/2001/XMLSchema" xmlns:xs="http://www.w3.org/2001/XMLSchema" xmlns:p="http://schemas.microsoft.com/office/2006/metadata/properties" xmlns:ns3="be161ae5-289f-4986-b99c-1d0c3fe6b1f2" xmlns:ns4="d842d7d6-63ef-495b-9ea2-d0bdebe057f3" targetNamespace="http://schemas.microsoft.com/office/2006/metadata/properties" ma:root="true" ma:fieldsID="8778ce9c2154a99c28644a61465b7c24" ns3:_="" ns4:_="">
    <xsd:import namespace="be161ae5-289f-4986-b99c-1d0c3fe6b1f2"/>
    <xsd:import namespace="d842d7d6-63ef-495b-9ea2-d0bdebe057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61ae5-289f-4986-b99c-1d0c3fe6b1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2d7d6-63ef-495b-9ea2-d0bdebe057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B6767-8CF7-4BE1-AEE7-863414112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61ae5-289f-4986-b99c-1d0c3fe6b1f2"/>
    <ds:schemaRef ds:uri="d842d7d6-63ef-495b-9ea2-d0bdebe05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C8F7E-C5BF-4C27-97E8-725061D1CB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1CF0F-6489-45E2-8827-A96C289F80E0}">
  <ds:schemaRefs>
    <ds:schemaRef ds:uri="http://purl.org/dc/elements/1.1/"/>
    <ds:schemaRef ds:uri="http://schemas.microsoft.com/office/2006/metadata/properties"/>
    <ds:schemaRef ds:uri="http://purl.org/dc/terms/"/>
    <ds:schemaRef ds:uri="d842d7d6-63ef-495b-9ea2-d0bdebe057f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e161ae5-289f-4986-b99c-1d0c3fe6b1f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our schedule</vt:lpstr>
      <vt:lpstr>your schedule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gkazanowski</dc:creator>
  <cp:lastModifiedBy>gkazanowski</cp:lastModifiedBy>
  <cp:revision/>
  <dcterms:created xsi:type="dcterms:W3CDTF">2021-05-18T07:21:12Z</dcterms:created>
  <dcterms:modified xsi:type="dcterms:W3CDTF">2021-07-07T10:51:00Z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0x01010003B31934DD7F9342A0BDBB621D53DBDB</vt:lpwstr>
  </property>
</Properties>
</file>